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uureg 2016" sheetId="1" r:id="rId1"/>
    <sheet name="listing2016" sheetId="2" state="hidden" r:id="rId2"/>
  </sheets>
  <calcPr calcId="145621"/>
</workbook>
</file>

<file path=xl/calcChain.xml><?xml version="1.0" encoding="utf-8"?>
<calcChain xmlns="http://schemas.openxmlformats.org/spreadsheetml/2006/main">
  <c r="E28" i="2" l="1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5" i="2"/>
  <c r="E46" i="2"/>
  <c r="E48" i="2"/>
  <c r="E49" i="2"/>
  <c r="E50" i="2"/>
  <c r="E51" i="2"/>
  <c r="E52" i="2"/>
  <c r="E53" i="2"/>
  <c r="E54" i="2"/>
  <c r="E55" i="2"/>
  <c r="E56" i="2"/>
  <c r="E57" i="2"/>
  <c r="E58" i="2"/>
  <c r="E60" i="2"/>
  <c r="E62" i="2"/>
  <c r="E63" i="2"/>
  <c r="E66" i="2"/>
  <c r="E67" i="2"/>
  <c r="E68" i="2"/>
  <c r="E69" i="2"/>
  <c r="E71" i="2"/>
  <c r="E72" i="2"/>
  <c r="E73" i="2"/>
  <c r="E74" i="2"/>
  <c r="E75" i="2"/>
  <c r="E76" i="2"/>
  <c r="E77" i="2"/>
  <c r="E78" i="2"/>
  <c r="E79" i="2"/>
  <c r="E80" i="2"/>
  <c r="E82" i="2"/>
  <c r="E83" i="2"/>
  <c r="E84" i="2"/>
  <c r="E85" i="2"/>
  <c r="E86" i="2"/>
  <c r="E87" i="2"/>
  <c r="E88" i="2"/>
  <c r="E90" i="2"/>
  <c r="E91" i="2"/>
  <c r="E92" i="2"/>
  <c r="E93" i="2"/>
  <c r="E94" i="2"/>
  <c r="E95" i="2"/>
  <c r="E96" i="2"/>
  <c r="E97" i="2"/>
  <c r="E98" i="2"/>
  <c r="E99" i="2"/>
  <c r="E100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1" i="2"/>
  <c r="E122" i="2"/>
  <c r="E123" i="2"/>
  <c r="E124" i="2"/>
  <c r="E125" i="2"/>
  <c r="E126" i="2"/>
  <c r="E129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8" i="2"/>
  <c r="E149" i="2"/>
  <c r="E150" i="2"/>
  <c r="E151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9" i="2"/>
  <c r="E180" i="2"/>
  <c r="E181" i="2"/>
  <c r="E182" i="2"/>
  <c r="E183" i="2"/>
  <c r="E184" i="2"/>
  <c r="E185" i="2"/>
  <c r="E186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7" i="2"/>
  <c r="E9" i="2"/>
  <c r="E10" i="2"/>
  <c r="E11" i="2"/>
  <c r="E12" i="2"/>
  <c r="E13" i="2"/>
  <c r="E14" i="2"/>
  <c r="E15" i="2"/>
  <c r="E16" i="2"/>
  <c r="E17" i="2"/>
  <c r="E8" i="2"/>
  <c r="D220" i="1" l="1"/>
  <c r="D221" i="1"/>
  <c r="D219" i="1"/>
  <c r="C222" i="1"/>
  <c r="L213" i="1"/>
  <c r="K213" i="1"/>
  <c r="J213" i="1"/>
  <c r="I213" i="1"/>
  <c r="H213" i="1"/>
  <c r="G213" i="1"/>
  <c r="F213" i="1"/>
  <c r="E213" i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83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N157" i="1" s="1"/>
  <c r="M157" i="1"/>
  <c r="M156" i="1"/>
  <c r="N155" i="1" s="1"/>
  <c r="M155" i="1"/>
  <c r="M154" i="1"/>
  <c r="N153" i="1" s="1"/>
  <c r="M153" i="1"/>
  <c r="M144" i="1"/>
  <c r="M152" i="1"/>
  <c r="M151" i="1"/>
  <c r="N150" i="1" s="1"/>
  <c r="M150" i="1"/>
  <c r="M127" i="1"/>
  <c r="M149" i="1"/>
  <c r="M82" i="1"/>
  <c r="N82" i="1" s="1"/>
  <c r="M148" i="1"/>
  <c r="M81" i="1"/>
  <c r="N81" i="1" s="1"/>
  <c r="M147" i="1"/>
  <c r="M146" i="1"/>
  <c r="N144" i="1" s="1"/>
  <c r="M145" i="1"/>
  <c r="M143" i="1"/>
  <c r="N142" i="1" s="1"/>
  <c r="M126" i="1"/>
  <c r="M128" i="1"/>
  <c r="N127" i="1" s="1"/>
  <c r="M142" i="1"/>
  <c r="M141" i="1"/>
  <c r="N140" i="1" s="1"/>
  <c r="M140" i="1"/>
  <c r="M139" i="1"/>
  <c r="N138" i="1" s="1"/>
  <c r="M138" i="1"/>
  <c r="M137" i="1"/>
  <c r="N136" i="1" s="1"/>
  <c r="M136" i="1"/>
  <c r="M135" i="1"/>
  <c r="N134" i="1" s="1"/>
  <c r="M134" i="1"/>
  <c r="M133" i="1"/>
  <c r="N132" i="1" s="1"/>
  <c r="M132" i="1"/>
  <c r="M131" i="1"/>
  <c r="N130" i="1" s="1"/>
  <c r="M130" i="1"/>
  <c r="M129" i="1"/>
  <c r="N128" i="1" s="1"/>
  <c r="M125" i="1"/>
  <c r="M124" i="1"/>
  <c r="N123" i="1" s="1"/>
  <c r="M123" i="1"/>
  <c r="M122" i="1"/>
  <c r="N121" i="1" s="1"/>
  <c r="M121" i="1"/>
  <c r="M120" i="1"/>
  <c r="N119" i="1" s="1"/>
  <c r="M119" i="1"/>
  <c r="M114" i="1"/>
  <c r="N113" i="1" s="1"/>
  <c r="M118" i="1"/>
  <c r="M117" i="1"/>
  <c r="N116" i="1" s="1"/>
  <c r="M116" i="1"/>
  <c r="M115" i="1"/>
  <c r="N114" i="1" s="1"/>
  <c r="M113" i="1"/>
  <c r="M112" i="1"/>
  <c r="N111" i="1" s="1"/>
  <c r="M111" i="1"/>
  <c r="M110" i="1"/>
  <c r="N109" i="1" s="1"/>
  <c r="M109" i="1"/>
  <c r="M108" i="1"/>
  <c r="N107" i="1" s="1"/>
  <c r="M107" i="1"/>
  <c r="M106" i="1"/>
  <c r="N105" i="1" s="1"/>
  <c r="M105" i="1"/>
  <c r="M104" i="1"/>
  <c r="N103" i="1" s="1"/>
  <c r="M103" i="1"/>
  <c r="M102" i="1"/>
  <c r="N101" i="1" s="1"/>
  <c r="M101" i="1"/>
  <c r="M100" i="1"/>
  <c r="N99" i="1" s="1"/>
  <c r="M99" i="1"/>
  <c r="M57" i="1"/>
  <c r="N57" i="1" s="1"/>
  <c r="M96" i="1"/>
  <c r="M95" i="1"/>
  <c r="N94" i="1" s="1"/>
  <c r="M94" i="1"/>
  <c r="M93" i="1"/>
  <c r="M98" i="1"/>
  <c r="M92" i="1"/>
  <c r="N91" i="1" s="1"/>
  <c r="M91" i="1"/>
  <c r="M90" i="1"/>
  <c r="N89" i="1" s="1"/>
  <c r="M89" i="1"/>
  <c r="M88" i="1"/>
  <c r="N87" i="1" s="1"/>
  <c r="M87" i="1"/>
  <c r="M86" i="1"/>
  <c r="N85" i="1" s="1"/>
  <c r="M85" i="1"/>
  <c r="M84" i="1"/>
  <c r="N83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97" i="1"/>
  <c r="N96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56" i="1"/>
  <c r="N56" i="1" s="1"/>
  <c r="M66" i="1"/>
  <c r="N66" i="1" s="1"/>
  <c r="M65" i="1"/>
  <c r="N65" i="1" s="1"/>
  <c r="M55" i="1"/>
  <c r="N5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26" i="1"/>
  <c r="N26" i="1" s="1"/>
  <c r="M47" i="1"/>
  <c r="N47" i="1" s="1"/>
  <c r="M46" i="1"/>
  <c r="N46" i="1" s="1"/>
  <c r="M45" i="1"/>
  <c r="N45" i="1" s="1"/>
  <c r="M25" i="1"/>
  <c r="N2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  <c r="N4" i="1" s="1"/>
  <c r="D222" i="1" l="1"/>
  <c r="E44" i="2"/>
  <c r="E64" i="2"/>
  <c r="E70" i="2"/>
  <c r="E120" i="2"/>
  <c r="E128" i="2"/>
  <c r="E130" i="2"/>
  <c r="E152" i="2"/>
  <c r="E176" i="2"/>
  <c r="E178" i="2"/>
  <c r="E19" i="2"/>
  <c r="E21" i="2"/>
  <c r="E23" i="2"/>
  <c r="E25" i="2"/>
  <c r="E47" i="2"/>
  <c r="E59" i="2"/>
  <c r="E61" i="2"/>
  <c r="E65" i="2"/>
  <c r="E81" i="2"/>
  <c r="E89" i="2"/>
  <c r="E101" i="2"/>
  <c r="E127" i="2"/>
  <c r="E147" i="2"/>
  <c r="E177" i="2"/>
  <c r="E187" i="2"/>
  <c r="E18" i="2"/>
  <c r="E20" i="2"/>
  <c r="E22" i="2"/>
  <c r="E24" i="2"/>
  <c r="E26" i="2"/>
  <c r="N92" i="1"/>
  <c r="N126" i="1"/>
  <c r="N149" i="1"/>
  <c r="N159" i="1"/>
  <c r="N161" i="1"/>
  <c r="N163" i="1"/>
  <c r="N165" i="1"/>
  <c r="N167" i="1"/>
  <c r="N169" i="1"/>
  <c r="N171" i="1"/>
  <c r="N173" i="1"/>
  <c r="N175" i="1"/>
  <c r="N177" i="1"/>
  <c r="N84" i="1"/>
  <c r="N86" i="1"/>
  <c r="N88" i="1"/>
  <c r="N90" i="1"/>
  <c r="N97" i="1"/>
  <c r="N93" i="1"/>
  <c r="N95" i="1"/>
  <c r="N98" i="1"/>
  <c r="N100" i="1"/>
  <c r="N102" i="1"/>
  <c r="N104" i="1"/>
  <c r="N106" i="1"/>
  <c r="N108" i="1"/>
  <c r="N110" i="1"/>
  <c r="N112" i="1"/>
  <c r="N115" i="1"/>
  <c r="N117" i="1"/>
  <c r="N118" i="1"/>
  <c r="N120" i="1"/>
  <c r="N122" i="1"/>
  <c r="N124" i="1"/>
  <c r="N129" i="1"/>
  <c r="N131" i="1"/>
  <c r="N133" i="1"/>
  <c r="N135" i="1"/>
  <c r="N137" i="1"/>
  <c r="N139" i="1"/>
  <c r="N141" i="1"/>
  <c r="N125" i="1"/>
  <c r="N143" i="1"/>
  <c r="N145" i="1"/>
  <c r="N146" i="1"/>
  <c r="N147" i="1"/>
  <c r="N148" i="1"/>
  <c r="N151" i="1"/>
  <c r="N152" i="1"/>
  <c r="N154" i="1"/>
  <c r="N156" i="1"/>
  <c r="N158" i="1"/>
  <c r="N160" i="1"/>
  <c r="N162" i="1"/>
  <c r="N164" i="1"/>
  <c r="N166" i="1"/>
  <c r="N168" i="1"/>
  <c r="N170" i="1"/>
  <c r="N172" i="1"/>
  <c r="N174" i="1"/>
  <c r="N176" i="1"/>
  <c r="N178" i="1"/>
  <c r="M213" i="1"/>
</calcChain>
</file>

<file path=xl/comments1.xml><?xml version="1.0" encoding="utf-8"?>
<comments xmlns="http://schemas.openxmlformats.org/spreadsheetml/2006/main">
  <authors>
    <author>Enkhtuya mse</author>
    <author>USR0208</author>
    <author>Manaljav</author>
    <author>Dell</author>
    <author>mse</author>
    <author>BZ</author>
  </authors>
  <commentList>
    <comment ref="B55" author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56" authorId="1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64" authorId="2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72" authorId="3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D72" authorId="3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AHR-ийг BSKY болгож өөрчлөв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D91" authorId="4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ГЗ-ийн 2010.12.07-ны 168 тушаалаар MSI-ийг GFG болгов
</t>
        </r>
      </text>
    </comment>
    <comment ref="B103" authorId="4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</t>
        </r>
      </text>
    </comment>
    <comment ref="D103" authorId="4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TRN-ийг BAZ болгов.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2012.9.12-ны 284 тоот тогтоол, МХБ-ийн ГЗ-ын 2013.1.31-ний 1/13 тоот тушаалаар </t>
        </r>
        <r>
          <rPr>
            <sz val="9"/>
            <color indexed="81"/>
            <rFont val="Times New Roman Mon"/>
            <family val="1"/>
          </rPr>
          <t xml:space="preserve">"Ñîëîíãî ýêñïðåññ" нэрийг "Еврофё Азиа" болгов. </t>
        </r>
      </text>
    </comment>
    <comment ref="D112" author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Enkhtuya mse:
МХБ-ийн ГЗ-ын 2013.1.31-ний 1/13 тоот тушаалаар симбол SOI-ийг FEU болгохоор тушаал гарсан хэдий ч МТА, ҮЦТТТХТ-ийн зүгээс программд өөрчлөх боломжгүй гэсэн тул хуучин симболыг ашиглахаар боллоо.</t>
        </r>
      </text>
    </comment>
    <comment ref="B113" authorId="1">
      <text>
        <r>
          <rPr>
            <b/>
            <sz val="9"/>
            <color indexed="81"/>
            <rFont val="Tahoma"/>
            <family val="2"/>
          </rPr>
          <t xml:space="preserve">USR0208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147" authorId="3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D147" authorId="4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ГЗ-ийн 2010.10.07-ний 144 тоотоор TSU-г MDR болгов.
</t>
        </r>
      </text>
    </comment>
    <comment ref="B148" author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D150" authorId="4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MSH-ийг MSC болгов.</t>
        </r>
      </text>
    </comment>
    <comment ref="B151" authorId="3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D151" authorId="3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2011.12.16-нд USB-ийг MUDX болгов.</t>
        </r>
      </text>
    </comment>
    <comment ref="B155" authorId="5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D172" authorId="4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SHO-ийг SES болгов.
</t>
        </r>
      </text>
    </comment>
    <comment ref="B196" authorId="1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204" author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221" authorId="2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226" authorId="1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</commentList>
</comments>
</file>

<file path=xl/sharedStrings.xml><?xml version="1.0" encoding="utf-8"?>
<sst xmlns="http://schemas.openxmlformats.org/spreadsheetml/2006/main" count="909" uniqueCount="691">
  <si>
    <t>Үйл ажиллагааны тайлан ирүүлэлт                       /1 оноо/</t>
  </si>
  <si>
    <t>Цахим хуудастай эсэх                    /1 оноо/</t>
  </si>
  <si>
    <t>Бүртгэлийн хураамж төлөлт               /1 оноо/</t>
  </si>
  <si>
    <t>Ногдол ашгийн шийдвэр Бусад мэдээ мэдээлэл               /1 оноо/</t>
  </si>
  <si>
    <t>Дүн</t>
  </si>
  <si>
    <t>No</t>
  </si>
  <si>
    <t>2015 оны жилийн эцсийн санхүүгийн тайлан ирүүлсэн</t>
  </si>
  <si>
    <t>Нийт оноо</t>
  </si>
  <si>
    <t>Хувь</t>
  </si>
  <si>
    <t>"Адуунчулуун" ХК</t>
  </si>
  <si>
    <t>ADL</t>
  </si>
  <si>
    <t>"Атар-Өргөө" ХК</t>
  </si>
  <si>
    <t>ATR</t>
  </si>
  <si>
    <t>BRC</t>
  </si>
  <si>
    <t xml:space="preserve">"Стандарт проперти групп" ХК </t>
  </si>
  <si>
    <t>BBD</t>
  </si>
  <si>
    <t>"Баянгол ЗБ" ХК</t>
  </si>
  <si>
    <t>BNG</t>
  </si>
  <si>
    <t>"Би Ди Сек" ХК</t>
  </si>
  <si>
    <t>BDS</t>
  </si>
  <si>
    <t>"Бэрх уул" ХК</t>
  </si>
  <si>
    <t>BEU</t>
  </si>
  <si>
    <t>"Говь" ХК</t>
  </si>
  <si>
    <t>GOV</t>
  </si>
  <si>
    <t>"Дархан нэхий" ХК</t>
  </si>
  <si>
    <t>NEH</t>
  </si>
  <si>
    <t>"Зоос гоёл" ХК</t>
  </si>
  <si>
    <t>ZOO</t>
  </si>
  <si>
    <t>"Махимпекс" ХК</t>
  </si>
  <si>
    <t>MMX</t>
  </si>
  <si>
    <t>"Материалимпэкс" ХК</t>
  </si>
  <si>
    <t>MIE</t>
  </si>
  <si>
    <t>"МИК Холдинг" ХК</t>
  </si>
  <si>
    <t>MIK</t>
  </si>
  <si>
    <t>"Фронтиер Лэнд Групп" ХК</t>
  </si>
  <si>
    <t>MDR</t>
  </si>
  <si>
    <t>"Нако түлш" ХК</t>
  </si>
  <si>
    <t>NKT</t>
  </si>
  <si>
    <t>TCK</t>
  </si>
  <si>
    <t>"Тахь Kо " ХК</t>
  </si>
  <si>
    <t>TAH</t>
  </si>
  <si>
    <t>"Техникимпорт"ХК</t>
  </si>
  <si>
    <t>TEX</t>
  </si>
  <si>
    <t>"Увс хүнс" ХК</t>
  </si>
  <si>
    <t>HUN</t>
  </si>
  <si>
    <t>"Хай Би Ойл" ХК</t>
  </si>
  <si>
    <t>HBO</t>
  </si>
  <si>
    <t>"Э-Транс Ложистикс" ХК</t>
  </si>
  <si>
    <t>ETR</t>
  </si>
  <si>
    <t>"Гермес центр" ХК</t>
  </si>
  <si>
    <t>HRM</t>
  </si>
  <si>
    <t>SUN</t>
  </si>
  <si>
    <t>"Шинэст" ХК</t>
  </si>
  <si>
    <t>NRS</t>
  </si>
  <si>
    <t>BTG</t>
  </si>
  <si>
    <t>"Багануур" ХК</t>
  </si>
  <si>
    <t>BAN</t>
  </si>
  <si>
    <t>"Могойн гол" ХК</t>
  </si>
  <si>
    <t>BDL</t>
  </si>
  <si>
    <t>TTL</t>
  </si>
  <si>
    <t>SHV</t>
  </si>
  <si>
    <t>"Монгол шуудан" ХК</t>
  </si>
  <si>
    <t>MNP</t>
  </si>
  <si>
    <t>"Алтайн зам" ХК</t>
  </si>
  <si>
    <t>AZH</t>
  </si>
  <si>
    <t>"АПУ" ХК</t>
  </si>
  <si>
    <t>APU</t>
  </si>
  <si>
    <t>"Ариг гал" ХК</t>
  </si>
  <si>
    <t>EER</t>
  </si>
  <si>
    <t>"Газар Сүлжмэл" ХК</t>
  </si>
  <si>
    <t>SUL</t>
  </si>
  <si>
    <t>"Ган хийц" ХК</t>
  </si>
  <si>
    <t>GHC</t>
  </si>
  <si>
    <t>"Ган хэрлэн" ХК</t>
  </si>
  <si>
    <t>HZB</t>
  </si>
  <si>
    <t>"Дархан хүнс" ХК</t>
  </si>
  <si>
    <t>DHU</t>
  </si>
  <si>
    <t>DZG</t>
  </si>
  <si>
    <t>"Дорнод авто зам" ХК</t>
  </si>
  <si>
    <t>DAZ</t>
  </si>
  <si>
    <t>JTB</t>
  </si>
  <si>
    <t>"Мерекс" ХК</t>
  </si>
  <si>
    <t>MRX</t>
  </si>
  <si>
    <t>"Монгол шир" ХК</t>
  </si>
  <si>
    <t>MSR</t>
  </si>
  <si>
    <t>"Мон Наб" ХК</t>
  </si>
  <si>
    <t>MNB</t>
  </si>
  <si>
    <t>MSH</t>
  </si>
  <si>
    <t>"Ремикон" ХК</t>
  </si>
  <si>
    <t>RMC</t>
  </si>
  <si>
    <t>"Талын гал" ХК</t>
  </si>
  <si>
    <t>TAL</t>
  </si>
  <si>
    <t>"Хорго хайрхан" ХК</t>
  </si>
  <si>
    <t>CHE</t>
  </si>
  <si>
    <t>"Хөвсгөл хүнс" ХК</t>
  </si>
  <si>
    <t>HHS</t>
  </si>
  <si>
    <t>"Хөх ган" ХК</t>
  </si>
  <si>
    <t>HGN</t>
  </si>
  <si>
    <t>"Шарын гол" ХК</t>
  </si>
  <si>
    <t>SHG</t>
  </si>
  <si>
    <t>"УБ-БҮК" ХК</t>
  </si>
  <si>
    <t>BUK</t>
  </si>
  <si>
    <t>BSKY</t>
  </si>
  <si>
    <t>"Даваанбулаг" ХК</t>
  </si>
  <si>
    <t>DBL</t>
  </si>
  <si>
    <t>MSC</t>
  </si>
  <si>
    <t>AHH</t>
  </si>
  <si>
    <t>"Хөвсгөл геологи" ХК</t>
  </si>
  <si>
    <t>HUV</t>
  </si>
  <si>
    <t>"Орхон хөгжил" ХК</t>
  </si>
  <si>
    <t>HJL</t>
  </si>
  <si>
    <t>VIK</t>
  </si>
  <si>
    <t>"Гутал" ХК</t>
  </si>
  <si>
    <t>GTL</t>
  </si>
  <si>
    <t>DES</t>
  </si>
  <si>
    <t>"Жуулчин говь" ХК</t>
  </si>
  <si>
    <t>JGV</t>
  </si>
  <si>
    <t>"Завхан Баялаг" ХК</t>
  </si>
  <si>
    <t>BLG</t>
  </si>
  <si>
    <t>"Ингэттолгой" ХК</t>
  </si>
  <si>
    <t>INT</t>
  </si>
  <si>
    <t>"Машин механизм"ХК</t>
  </si>
  <si>
    <t>MMH</t>
  </si>
  <si>
    <t>"Монгол савхи" ХК</t>
  </si>
  <si>
    <t>UYN</t>
  </si>
  <si>
    <t>"Өндөрхаан" ХК</t>
  </si>
  <si>
    <t>ONH</t>
  </si>
  <si>
    <t>SSG</t>
  </si>
  <si>
    <t>"Улаанбаатар хивс" ХК</t>
  </si>
  <si>
    <t>UBH</t>
  </si>
  <si>
    <t>"Улсын Их Дэлгүүр"ХК</t>
  </si>
  <si>
    <t>UID</t>
  </si>
  <si>
    <t>"Уужим хангай" ХК</t>
  </si>
  <si>
    <t>SOH</t>
  </si>
  <si>
    <t>HSR</t>
  </si>
  <si>
    <t>"Хот девелопмент" ХК</t>
  </si>
  <si>
    <t>SDT</t>
  </si>
  <si>
    <t>"Хөвсгөл алтан дуулга" ХК</t>
  </si>
  <si>
    <t>ADU</t>
  </si>
  <si>
    <t>"Хөвсгөл усан зам" ХК</t>
  </si>
  <si>
    <t>HUZ</t>
  </si>
  <si>
    <t>"Хүрд" ХК</t>
  </si>
  <si>
    <t>HRD</t>
  </si>
  <si>
    <t>BOE</t>
  </si>
  <si>
    <t>"Сүү" ХК</t>
  </si>
  <si>
    <t>SUU</t>
  </si>
  <si>
    <t>"Арвижих" ХК</t>
  </si>
  <si>
    <t>ARJ</t>
  </si>
  <si>
    <t>"Ачит алкабы" ХК</t>
  </si>
  <si>
    <t>NOG</t>
  </si>
  <si>
    <t>"Баялаг-Сүмбэр"ХК</t>
  </si>
  <si>
    <t>BAJ</t>
  </si>
  <si>
    <t>"Говийн өндөр" ХК</t>
  </si>
  <si>
    <t>JGL</t>
  </si>
  <si>
    <t>"Жинст-Увс" ХК</t>
  </si>
  <si>
    <t>JIV</t>
  </si>
  <si>
    <t>MNG</t>
  </si>
  <si>
    <t>"Монгол нэхмэл" ХК</t>
  </si>
  <si>
    <t>MNH</t>
  </si>
  <si>
    <t>"Монгол ЭЭГ" ХК</t>
  </si>
  <si>
    <t>MEG</t>
  </si>
  <si>
    <t>"Монголын хөгжил үндэсний нэгдэл" ХК</t>
  </si>
  <si>
    <t>HAM</t>
  </si>
  <si>
    <t>"Сор" ХК</t>
  </si>
  <si>
    <t>SOR</t>
  </si>
  <si>
    <t>"Увс чацаргана"ХК</t>
  </si>
  <si>
    <t>CHR</t>
  </si>
  <si>
    <t>"Хархорин"  ХК</t>
  </si>
  <si>
    <t>HHN</t>
  </si>
  <si>
    <t>"Хөвсгөл" ХК</t>
  </si>
  <si>
    <t>HVL</t>
  </si>
  <si>
    <t>"Хөсөг трейд" ХК</t>
  </si>
  <si>
    <t>HSG</t>
  </si>
  <si>
    <t>"Монгол.цах. Холбоо" ХК</t>
  </si>
  <si>
    <t>MCH</t>
  </si>
  <si>
    <t>BHL</t>
  </si>
  <si>
    <t>"Говьфайнэншл групп" ХК</t>
  </si>
  <si>
    <t>GFG</t>
  </si>
  <si>
    <t>"Дархан Сэлэнгийн цахилгаан түгээх сүлжээ"ХК</t>
  </si>
  <si>
    <t>DSS</t>
  </si>
  <si>
    <t>"Дижитал каталист" ХК</t>
  </si>
  <si>
    <t>BAZ</t>
  </si>
  <si>
    <t>"Дорнод Импэкс" ХК</t>
  </si>
  <si>
    <t>DIM</t>
  </si>
  <si>
    <t>"Жаргалант үйлс" ХК</t>
  </si>
  <si>
    <t>JLT</t>
  </si>
  <si>
    <t>"Монинжбар" ХК</t>
  </si>
  <si>
    <t>MIB</t>
  </si>
  <si>
    <t>"Монноос" ХК</t>
  </si>
  <si>
    <t>MNS</t>
  </si>
  <si>
    <t>"Номин хишиг" ХК</t>
  </si>
  <si>
    <t>TGS</t>
  </si>
  <si>
    <t>"Нэхээсгүй эдлэл" ХК</t>
  </si>
  <si>
    <t>NXE</t>
  </si>
  <si>
    <t>"Оллоо" ХК</t>
  </si>
  <si>
    <t>OLL</t>
  </si>
  <si>
    <t>SIL</t>
  </si>
  <si>
    <t>"Тавилга" ХК</t>
  </si>
  <si>
    <t>TVL</t>
  </si>
  <si>
    <t>"Тулпар" ХК</t>
  </si>
  <si>
    <t>TLP</t>
  </si>
  <si>
    <t>"Эрдэнэт Суврага" ХК</t>
  </si>
  <si>
    <t>SVR</t>
  </si>
  <si>
    <t>"Сэлэнгэ-сүрэг" ХК</t>
  </si>
  <si>
    <t>SES</t>
  </si>
  <si>
    <t>HBT</t>
  </si>
  <si>
    <t>"Хүнс-Архангай" ХК</t>
  </si>
  <si>
    <t>HAH</t>
  </si>
  <si>
    <t>"Эрээнцав" ХК</t>
  </si>
  <si>
    <t>ECV</t>
  </si>
  <si>
    <t>"Нийслэл өргөө" ХК</t>
  </si>
  <si>
    <t>NUR</t>
  </si>
  <si>
    <t>"Алтай нэгдэл" ХК</t>
  </si>
  <si>
    <t>ALA</t>
  </si>
  <si>
    <t>"Баялаг Налайх" ХК</t>
  </si>
  <si>
    <t>BNB</t>
  </si>
  <si>
    <t>"Бинсэ" ХК</t>
  </si>
  <si>
    <t>BHR</t>
  </si>
  <si>
    <t>"Булган ундарга" ХК</t>
  </si>
  <si>
    <t>BUN</t>
  </si>
  <si>
    <t>"Дархан гурил тэжээл" ХК</t>
  </si>
  <si>
    <t>DAR</t>
  </si>
  <si>
    <t>"Сэлэнгэ Ар хөвч" ХК</t>
  </si>
  <si>
    <t>ARH</t>
  </si>
  <si>
    <t>"Түшиг Уул" ХК</t>
  </si>
  <si>
    <t>TUS</t>
  </si>
  <si>
    <t>"Бөхөг" ХК</t>
  </si>
  <si>
    <t>BHG</t>
  </si>
  <si>
    <t>"Монгео" ХК</t>
  </si>
  <si>
    <t>MOG</t>
  </si>
  <si>
    <t>"Хүннү менежмент" ХК</t>
  </si>
  <si>
    <t>HBZ</t>
  </si>
  <si>
    <t>AMT</t>
  </si>
  <si>
    <t>"Азык" ХК</t>
  </si>
  <si>
    <t>ALD</t>
  </si>
  <si>
    <t>"Стандарт ноос" ХК</t>
  </si>
  <si>
    <t>ALI</t>
  </si>
  <si>
    <t>"Дэвшил мандал" ХК</t>
  </si>
  <si>
    <t>DMA</t>
  </si>
  <si>
    <t>"Еврофё Азиа" ХК</t>
  </si>
  <si>
    <t>SOI</t>
  </si>
  <si>
    <t>"Е-Моние" ХК</t>
  </si>
  <si>
    <t>HCH</t>
  </si>
  <si>
    <t>"Мон Ит Булигаар" ХК</t>
  </si>
  <si>
    <t>MBG</t>
  </si>
  <si>
    <t>"Төмрийн завод" ХК</t>
  </si>
  <si>
    <t>TMZ</t>
  </si>
  <si>
    <t>"Тээвэр-Ачлал" ХК</t>
  </si>
  <si>
    <t>ACL</t>
  </si>
  <si>
    <t>UND</t>
  </si>
  <si>
    <t>"Эвлэл" ХК</t>
  </si>
  <si>
    <t>JRG</t>
  </si>
  <si>
    <t>"АСБИ" ХК</t>
  </si>
  <si>
    <t>CND</t>
  </si>
  <si>
    <t>"Хишиг уул" ХК</t>
  </si>
  <si>
    <t>HSX</t>
  </si>
  <si>
    <t>"Гурил" ХК</t>
  </si>
  <si>
    <t>GUR</t>
  </si>
  <si>
    <t>"Дархан хөвөн" ХК</t>
  </si>
  <si>
    <t>DAH</t>
  </si>
  <si>
    <t>"Дорнод тээвэр" ХК</t>
  </si>
  <si>
    <t>DOT</t>
  </si>
  <si>
    <t>IBA</t>
  </si>
  <si>
    <t>"Монгол алт" ХК</t>
  </si>
  <si>
    <t>ERS</t>
  </si>
  <si>
    <t>"МҮДИКС" ХК</t>
  </si>
  <si>
    <t>MUDX</t>
  </si>
  <si>
    <t>"Тээвэр-Дархан" ХК</t>
  </si>
  <si>
    <t>TEE</t>
  </si>
  <si>
    <t>UBA</t>
  </si>
  <si>
    <t>"Хар тарвагатай"ХК</t>
  </si>
  <si>
    <t>TVT</t>
  </si>
  <si>
    <t>"Эрдэнэт авто зам" ХК</t>
  </si>
  <si>
    <t>EAZ</t>
  </si>
  <si>
    <t>"Ханын материал" ХК</t>
  </si>
  <si>
    <t>HMK</t>
  </si>
  <si>
    <t>"Автозам" ХК</t>
  </si>
  <si>
    <t>AAR</t>
  </si>
  <si>
    <t>"Буян" ХК</t>
  </si>
  <si>
    <t>BYN</t>
  </si>
  <si>
    <t>"Бэрэн майнинг" ХК</t>
  </si>
  <si>
    <t>BRM</t>
  </si>
  <si>
    <t>"Глобал монголиа холдингс" ХК</t>
  </si>
  <si>
    <t>HML</t>
  </si>
  <si>
    <t>"Гурил тэжээл Булган"ХК</t>
  </si>
  <si>
    <t>GTJ</t>
  </si>
  <si>
    <t>"Монгол шевро" ХК</t>
  </si>
  <si>
    <t>MVO</t>
  </si>
  <si>
    <t>"Сэл.Дулаанхаан" ХК</t>
  </si>
  <si>
    <t>DLH</t>
  </si>
  <si>
    <t>"Цагаантолгой" ХК</t>
  </si>
  <si>
    <t>TSA</t>
  </si>
  <si>
    <t>"Шим" ХК</t>
  </si>
  <si>
    <t>SIM</t>
  </si>
  <si>
    <t>"Эрдэнэт хүнс" ХК</t>
  </si>
  <si>
    <t>TAS</t>
  </si>
  <si>
    <t>AOI</t>
  </si>
  <si>
    <t>"Баянтолгой" ХК</t>
  </si>
  <si>
    <t>BAL</t>
  </si>
  <si>
    <t>"Дархан мах-экспо" ХК</t>
  </si>
  <si>
    <t>HSH</t>
  </si>
  <si>
    <t>"Завхан тээвэр" ХК</t>
  </si>
  <si>
    <t>ZVH</t>
  </si>
  <si>
    <t>"Завхан тээх" ХК</t>
  </si>
  <si>
    <t>ORG</t>
  </si>
  <si>
    <t>"Сав шим" ХК</t>
  </si>
  <si>
    <t>GTU</t>
  </si>
  <si>
    <t>"Агротехимпекс" ХК</t>
  </si>
  <si>
    <t>ATI</t>
  </si>
  <si>
    <t>"Ажлын хувцас" ХК</t>
  </si>
  <si>
    <t>ERD</t>
  </si>
  <si>
    <t>"Алмаас" ХК</t>
  </si>
  <si>
    <t>ALM</t>
  </si>
  <si>
    <t>"Анод банк" ХК</t>
  </si>
  <si>
    <t>ANO</t>
  </si>
  <si>
    <t>"Ар баянхангай" ХК</t>
  </si>
  <si>
    <t>ABH</t>
  </si>
  <si>
    <t>"Ар тархи" ХК</t>
  </si>
  <si>
    <t>ART</t>
  </si>
  <si>
    <t>"Баялаг Шар.гол" ХК</t>
  </si>
  <si>
    <t>BLS</t>
  </si>
  <si>
    <t>"Баянталбай" ХК</t>
  </si>
  <si>
    <t>BTL</t>
  </si>
  <si>
    <t>"Баянтоорой" ХК</t>
  </si>
  <si>
    <t>BTR</t>
  </si>
  <si>
    <t>BRO</t>
  </si>
  <si>
    <t>"Борнуур" ХК</t>
  </si>
  <si>
    <t>BOR</t>
  </si>
  <si>
    <t>"Бүтээл" ХК</t>
  </si>
  <si>
    <t>BUT</t>
  </si>
  <si>
    <t>"Бүтээлч Үйлс" ХК</t>
  </si>
  <si>
    <t>BLC</t>
  </si>
  <si>
    <t>"Гантөмөрт" ХК</t>
  </si>
  <si>
    <t>DLA</t>
  </si>
  <si>
    <t>"Гонир" ХК</t>
  </si>
  <si>
    <t>GNR</t>
  </si>
  <si>
    <t>DRN</t>
  </si>
  <si>
    <t>DRU</t>
  </si>
  <si>
    <t>"Жинст" ХК</t>
  </si>
  <si>
    <t>JST</t>
  </si>
  <si>
    <t>ZSB</t>
  </si>
  <si>
    <t>"Их нуур" ХК</t>
  </si>
  <si>
    <t>IHN</t>
  </si>
  <si>
    <t>"Их үүсгэл" ХК</t>
  </si>
  <si>
    <t>IHU</t>
  </si>
  <si>
    <t>"Мөнх жим" ХК</t>
  </si>
  <si>
    <t>AZA</t>
  </si>
  <si>
    <t>"Мон-Асар"ХК</t>
  </si>
  <si>
    <t>ASA</t>
  </si>
  <si>
    <t>"Монгол дизель" ХК</t>
  </si>
  <si>
    <t>MDZ</t>
  </si>
  <si>
    <t>"Монгол керамик" ХК</t>
  </si>
  <si>
    <t>KEK</t>
  </si>
  <si>
    <t>"Ноёт хайрхан" ХК</t>
  </si>
  <si>
    <t>NIE</t>
  </si>
  <si>
    <t>"Оргил Говь-алтай"ХК</t>
  </si>
  <si>
    <t>ORI</t>
  </si>
  <si>
    <t>"Орхондалай" ХК</t>
  </si>
  <si>
    <t>ORD</t>
  </si>
  <si>
    <t>"Өв-Усжуулагч"  ХК</t>
  </si>
  <si>
    <t>UAA</t>
  </si>
  <si>
    <t>"Өлзий-Дундговь" ХК</t>
  </si>
  <si>
    <t>ULZ</t>
  </si>
  <si>
    <t>"Өргөн хэрэглээ" ХК</t>
  </si>
  <si>
    <t>OEE</t>
  </si>
  <si>
    <t>"Сэлэнгэ импекс"ХК</t>
  </si>
  <si>
    <t>SEM</t>
  </si>
  <si>
    <t>"Тав" ХК</t>
  </si>
  <si>
    <t>TAV</t>
  </si>
  <si>
    <t>"Төв Ус" ХК</t>
  </si>
  <si>
    <t>UST</t>
  </si>
  <si>
    <t>"Улаансан" ХК</t>
  </si>
  <si>
    <t>UNS</t>
  </si>
  <si>
    <t>"Улиастай тэгш"ХК</t>
  </si>
  <si>
    <t>LJA</t>
  </si>
  <si>
    <t>"Усжуулах" ХК</t>
  </si>
  <si>
    <t>CMD</t>
  </si>
  <si>
    <t>"Хангал" ХК</t>
  </si>
  <si>
    <t>HGL</t>
  </si>
  <si>
    <t>"Харгиа" ХК</t>
  </si>
  <si>
    <t>HAG</t>
  </si>
  <si>
    <t>"Харшийн гэгээ"  ХК</t>
  </si>
  <si>
    <t>AVH</t>
  </si>
  <si>
    <t>"Хөдөөгийн тээвэр" ХК</t>
  </si>
  <si>
    <t>HUT</t>
  </si>
  <si>
    <t>"Хуртай" ХК</t>
  </si>
  <si>
    <t>DAO</t>
  </si>
  <si>
    <t>"Хэрлэн хивс" ХК</t>
  </si>
  <si>
    <t>HRL</t>
  </si>
  <si>
    <t>"Чандмань уул" ХК</t>
  </si>
  <si>
    <t>CAD</t>
  </si>
  <si>
    <t>CDU</t>
  </si>
  <si>
    <t>"Эрдэнэт-Зандан" ХК</t>
  </si>
  <si>
    <t>IND</t>
  </si>
  <si>
    <t>"Эсгий гутал"ХК</t>
  </si>
  <si>
    <t>ESG</t>
  </si>
  <si>
    <t>,</t>
  </si>
  <si>
    <t>Үсгэн код</t>
  </si>
  <si>
    <t>Тоон код</t>
  </si>
  <si>
    <t xml:space="preserve">Компанийн нэрс </t>
  </si>
  <si>
    <t>"Барилга корпораци" ХК</t>
  </si>
  <si>
    <t>"Талх чихэр" ХК</t>
  </si>
  <si>
    <t>"Женко тур бюро" ХК</t>
  </si>
  <si>
    <t>"Монгол шилтгээн" ХК</t>
  </si>
  <si>
    <t>"Евроазиа капитал холдинг" ХК</t>
  </si>
  <si>
    <t>"Баянтээг" ХК</t>
  </si>
  <si>
    <t>"Шивээ овоо" ХК</t>
  </si>
  <si>
    <t>"Тавантолгой" ХК</t>
  </si>
  <si>
    <t>"Блюскай секьюритиз" ХК</t>
  </si>
  <si>
    <t>"Монгол секюритиес" ХК</t>
  </si>
  <si>
    <t>"Хоринхоёрдугаар бааз" ХК</t>
  </si>
  <si>
    <t>"Дорнод худалдаа" ХК</t>
  </si>
  <si>
    <t>"Баян-Алдар" ХК</t>
  </si>
  <si>
    <t>"Сонсголон бармат" ХК</t>
  </si>
  <si>
    <t>"Хасу-мандал" ХК</t>
  </si>
  <si>
    <t>"Эрчим Баян Өлгий" ХК</t>
  </si>
  <si>
    <t>"Мандалговь импэкс" ХК</t>
  </si>
  <si>
    <t>"Бөөний худалдаа" ХК</t>
  </si>
  <si>
    <t>"Силикат" ХК</t>
  </si>
  <si>
    <t>"Хөнгөн бетон" ХК</t>
  </si>
  <si>
    <t>"Хархорум пропертийс" ХК</t>
  </si>
  <si>
    <t>"Ундарга-Өмнөговь" ХК</t>
  </si>
  <si>
    <t>"Их барилга" ХК</t>
  </si>
  <si>
    <t>"Уран барилга" ХК</t>
  </si>
  <si>
    <t>"Автоимпэкс" ХК</t>
  </si>
  <si>
    <t>"Бороогийн үйлдвэр" ХК</t>
  </si>
  <si>
    <t>"Дөрвөн-уул" ХК</t>
  </si>
  <si>
    <t>"Дорнод"ХК</t>
  </si>
  <si>
    <t xml:space="preserve">"Зоос банк" ХК </t>
  </si>
  <si>
    <t>Үзүүлэлт</t>
  </si>
  <si>
    <t xml:space="preserve">  ХК-ийн тоо </t>
  </si>
  <si>
    <t>Эзлэх хувь</t>
  </si>
  <si>
    <t>Хангалттай  /80%-иас дээш/</t>
  </si>
  <si>
    <t>Бүрэн бус /50%-80%/</t>
  </si>
  <si>
    <t>Хангалтгүй /50%-иас доош/</t>
  </si>
  <si>
    <t>НИЙТ</t>
  </si>
  <si>
    <t>Тайлбар: Үүргийн хэрэгжилтийн судалгаанд 100% төрийн өмчит 20 компанийг оруулж тооцоогүй болно.</t>
  </si>
  <si>
    <t>Нийт дүн</t>
  </si>
  <si>
    <t>ХЭХ-ын мэдэгдэл ирүүлсэн    /1 оноо/</t>
  </si>
  <si>
    <t>Хурлын материал  ирүүлсэн               /1 оноо/</t>
  </si>
  <si>
    <t>Аудитын байгууллагаар баталгаажуулсан                      /1 оноо/</t>
  </si>
  <si>
    <t>ÊÎÌÏÀÍÈÉÍ ÍÝÐÑ</t>
  </si>
  <si>
    <t>ҮНЭТ ЦААСНЫ КОД</t>
  </si>
  <si>
    <t>ÍÝÐÈÉÍ ÊÎÄ</t>
  </si>
  <si>
    <t>ХУУЧИН</t>
  </si>
  <si>
    <t>100%ÒªÐÈÉÍ ªÌ×ÒÝÉ</t>
  </si>
  <si>
    <t>"ÀÇÇÀÍ" ÕÊ</t>
  </si>
  <si>
    <t>AZZ</t>
  </si>
  <si>
    <t>"Áàãàíóóð, ç¿¿í ºìíºò á¿ñèéí öàõèëãààí ò¿ãýýõ ñ¿ëæýý"ÕÊ</t>
  </si>
  <si>
    <t>BZO</t>
  </si>
  <si>
    <t>"Äизель зуухны угсралт, засварын газар"ÕÊ</t>
  </si>
  <si>
    <t>DZU</t>
  </si>
  <si>
    <t>"Äàðõàí óñ ñóâàã"ÕÊ</t>
  </si>
  <si>
    <t>DUS</t>
  </si>
  <si>
    <t>"Äàðõàíû äóë öàõ ñòàíö"ÕÊ</t>
  </si>
  <si>
    <t>DAS</t>
  </si>
  <si>
    <t>"Äóëààí øàðûí ãîë"ÕÊ</t>
  </si>
  <si>
    <t>DSH</t>
  </si>
  <si>
    <t>"Äàðõàíû äóëààíû ñ¿ëæýý"ÕÊ</t>
  </si>
  <si>
    <t>DDS</t>
  </si>
  <si>
    <t>"Äàðõàíû òºìºðëºãèéí ¿éëäâýð"ÕÊ</t>
  </si>
  <si>
    <t>DTU</t>
  </si>
  <si>
    <t>"Äàëàíçàäãàäûí ÄÖÑ"ÕÊ</t>
  </si>
  <si>
    <t>DZS</t>
  </si>
  <si>
    <t>"Äóëààíû öàõèëãààí ñòàíö-4"ÕÊ</t>
  </si>
  <si>
    <t>DSD</t>
  </si>
  <si>
    <t>"Äóëààíû II öàõèëãààí ñòàíö" ÕÊ</t>
  </si>
  <si>
    <t>DKS</t>
  </si>
  <si>
    <t>"Äóëààíû III öàõèëãààí ñòàíö"ÕÊ</t>
  </si>
  <si>
    <t>DGS</t>
  </si>
  <si>
    <t>"Ìîíãîëûí õºðºíãèéí áèðæ"ÕÊ</t>
  </si>
  <si>
    <t>HBJ</t>
  </si>
  <si>
    <t>"Монголын төмөр зам" ХК</t>
  </si>
  <si>
    <t>MTZ</t>
  </si>
  <si>
    <t>"Íàëàéõûí äóëààíû ñòàíö" ХК</t>
  </si>
  <si>
    <t>NDS</t>
  </si>
  <si>
    <t>"Óëààíáààòàð öàõèëãààí ò¿ãýýõ ñ¿ëæýý"ÕÊ</t>
  </si>
  <si>
    <t>UTS</t>
  </si>
  <si>
    <t>"Óëààíáààòàð äóëààíû ñ¿ëæýý"ÕÊ</t>
  </si>
  <si>
    <t>UDS</t>
  </si>
  <si>
    <t>"Ýðäýíýò óñ, äóëààí ò¿ãýýõ ñ¿ëæýý"ÕÊ</t>
  </si>
  <si>
    <t>EUD</t>
  </si>
  <si>
    <t>"Ýðäýíýòèéí Äóëààíû Öàõèëãààí ñòàíö"ÕÊ</t>
  </si>
  <si>
    <t>EDS</t>
  </si>
  <si>
    <t>"Àâòîèìïýêñ"ÕÊ</t>
  </si>
  <si>
    <t>"Áàÿíòîëãîé" ÕÊ</t>
  </si>
  <si>
    <t>"Áàÿíòýýã"ÕÊ</t>
  </si>
  <si>
    <t>"Áàãàíóóð" ÕÊ</t>
  </si>
  <si>
    <t>"Äàðõàí ìàõ-ýêñïî" ÕÊ</t>
  </si>
  <si>
    <t>"Çàâõàí òýýâýð" ÕÊ</t>
  </si>
  <si>
    <t>"Çàâõàí òýýõ" ÕÊ</t>
  </si>
  <si>
    <t>"Ìîãîéí ãîë" ÕÊ</t>
  </si>
  <si>
    <t>"Ìîíãîë.öàõ. Õîëáîî" ÕÊ</t>
  </si>
  <si>
    <t>"Ñàâ øèì" ÕÊ</t>
  </si>
  <si>
    <t>"Òàâàíòîëãîé"ÕÊ</t>
  </si>
  <si>
    <t>"Õàíûí ìàòåðèàë" ÕÊ</t>
  </si>
  <si>
    <t>"Õèøèã óóë" ÕÊ</t>
  </si>
  <si>
    <t>"Øèâýý îâîî"ÕÊ</t>
  </si>
  <si>
    <t>"Àâòîçàì" ÕÊ</t>
  </si>
  <si>
    <t>"Àãðîòåõèìïåêñ" ÕÊ</t>
  </si>
  <si>
    <t>"Àäóóí÷óëóóí"ÕÊ</t>
  </si>
  <si>
    <t>"Àæëûí õóâöàñ" ÕÊ</t>
  </si>
  <si>
    <t>"Àçûê" ÕÊ</t>
  </si>
  <si>
    <t>"Ай түүлс" ХК</t>
  </si>
  <si>
    <t>ITLS</t>
  </si>
  <si>
    <t>"Àëòàé нэгдэл" ÕÊ</t>
  </si>
  <si>
    <t>"Àëòàéí çàì" ÕÊ</t>
  </si>
  <si>
    <t>"Àëìààñ" ÕÊ</t>
  </si>
  <si>
    <t>"Àнод банк" ÕÊ</t>
  </si>
  <si>
    <t>"ÀÏÓ" ÕÊ</t>
  </si>
  <si>
    <t>"Àð áàÿíõàíãàé" ÕÊ</t>
  </si>
  <si>
    <t>"Àðâèæèõ" ÕÊ</t>
  </si>
  <si>
    <t>"Ариг гал" ÕÊ</t>
  </si>
  <si>
    <t>"Стандарт ноос" ÕÊ</t>
  </si>
  <si>
    <t>"Àð òàðõè" ÕÊ</t>
  </si>
  <si>
    <t>"ÀÑÁÈ" ÕÊ</t>
  </si>
  <si>
    <t>"Àòàð-ªðãºº" ÕÊ</t>
  </si>
  <si>
    <t>"À÷èò àëêàáû" ÕÊ</t>
  </si>
  <si>
    <t>"Áàðèëãà êîðïîðàöè"</t>
  </si>
  <si>
    <t>"Áàÿëàã Øàð.ãîë" ÕÊ</t>
  </si>
  <si>
    <t>"Áàÿí-Àëäàð"ÕÊ</t>
  </si>
  <si>
    <r>
      <t xml:space="preserve">"Стандарт проперти групп" ХК </t>
    </r>
    <r>
      <rPr>
        <sz val="8"/>
        <rFont val="Arial Mon"/>
        <family val="2"/>
      </rPr>
      <t>/Áàÿíáîãä/</t>
    </r>
  </si>
  <si>
    <t>"Áàÿíãîë ÇÁ" ÕÊ</t>
  </si>
  <si>
    <t>"Áàÿíòàëáàé" ÕÊ</t>
  </si>
  <si>
    <t>"Áàÿëàã-Ñ¿ìáýð"ÕÊ</t>
  </si>
  <si>
    <t>"Áàÿëàã Íàëàéõ" ÕÊ</t>
  </si>
  <si>
    <t>"Áàÿíòîîðîé" ÕÊ</t>
  </si>
  <si>
    <t>"Áè Äè Ñåê" ÕÊ</t>
  </si>
  <si>
    <t>"Áинсэ" ÕÊ</t>
  </si>
  <si>
    <t>"Блюскай секьюритиз"   ÕÊ</t>
  </si>
  <si>
    <t>"Áîðîîãèéí ¿éëäâýð"ÕÊ</t>
  </si>
  <si>
    <t>"Áîðíóóð" ÕÊ</t>
  </si>
  <si>
    <t>"Áººíèé õóäàëäàà"ÕÊ</t>
  </si>
  <si>
    <t>"Áºõºã" ÕÊ</t>
  </si>
  <si>
    <t>"Áóëãàí óíäàðãà" ÕÊ</t>
  </si>
  <si>
    <t>"Áóÿí" ÕÊ</t>
  </si>
  <si>
    <t>"Á¿òýýë" ÕÊ</t>
  </si>
  <si>
    <t>"Á¿òýýë÷ ¯éëñ" ÕÊ</t>
  </si>
  <si>
    <t>"Áýðõ óóë" ÕÊ</t>
  </si>
  <si>
    <t>"Ãàçàð Ñ¿ëæìýë" ÕÊ</t>
  </si>
  <si>
    <t>"Ãàí õèéö" ÕÊ</t>
  </si>
  <si>
    <t>"Ãàí õýðëýí" ÕÊ</t>
  </si>
  <si>
    <t>"Ãàíòºìºðò" ÕÊ</t>
  </si>
  <si>
    <t>"Ãермес центр" ÕÊ</t>
  </si>
  <si>
    <t>"Глобал монголиа холдингс" ÕÊ</t>
  </si>
  <si>
    <t>"Ãîâü" ÕÊ</t>
  </si>
  <si>
    <t>"Ãîâèéí ºíäºð" ÕÊ</t>
  </si>
  <si>
    <t>"Говьфайнэншл групп" ÕÊ</t>
  </si>
  <si>
    <t>"Ãîíèð" ÕÊ</t>
  </si>
  <si>
    <t>"Ãóðèë òýæýýë Áóëãàí"ÕÊ</t>
  </si>
  <si>
    <t>"Ãóðèë" ÕÊ</t>
  </si>
  <si>
    <t>"Ãóòàë" ÕÊ</t>
  </si>
  <si>
    <t>"Äàâààíáóëàã" ÕÊ</t>
  </si>
  <si>
    <t>"Äàðõàí ãóðèë òýæýýë" ХК</t>
  </si>
  <si>
    <t>"Äàðõàí õ¿íñ" ÕÊ</t>
  </si>
  <si>
    <t>"Äàðõàí çî÷èä áóóäàë" ХК</t>
  </si>
  <si>
    <t>"Äàðõàí Ñýëýíãèéí öàõèëãààí ò¿ãýýõ ñ¿ëæýý"ÕÊ</t>
  </si>
  <si>
    <t>"Äàðõàí íýõèé" ÕÊ</t>
  </si>
  <si>
    <t>"Äàðõàí õºâºí" ÕÊ</t>
  </si>
  <si>
    <t>"Дижитал каталист" ÕÊ</t>
  </si>
  <si>
    <t>"Äîðíîä àâòî çàì" ÕÊ</t>
  </si>
  <si>
    <t>"Äîðíîä" ÕÊ</t>
  </si>
  <si>
    <t>"Äîðíîä Èìïýêñ" ÕÊ</t>
  </si>
  <si>
    <t>"Äîðíîä òýýâýð" ÕÊ</t>
  </si>
  <si>
    <t>"Äîðíîä õóäàëäàà"ÕÊ</t>
  </si>
  <si>
    <t>"Äºðâºí-óóë " ÕÊ</t>
  </si>
  <si>
    <t>"Äýâøèë ìàíäàë" ÕÊ</t>
  </si>
  <si>
    <t>"Евроазиа капитал холдинг"  ÕÊ</t>
  </si>
  <si>
    <t>"Еврофё Азиа" ÕÊ</t>
  </si>
  <si>
    <t>"Е-Моние" ÕÊ</t>
  </si>
  <si>
    <t>"Æàðãàëàíò ¿éëñ" ÕÊ</t>
  </si>
  <si>
    <t>"Æèíñò" ÕÊ</t>
  </si>
  <si>
    <t>"Æèíñò-Óâñ" ÕÊ</t>
  </si>
  <si>
    <t>"Æóóë÷èí ãîâü" ÕÊ</t>
  </si>
  <si>
    <t>"Æåíêî òóð áþðî"ÕÊ</t>
  </si>
  <si>
    <t>"Çàâõàí Áàÿëàã" ÕÊ</t>
  </si>
  <si>
    <t>"Çîîñ ãî¸ë"ÕÊ</t>
  </si>
  <si>
    <t xml:space="preserve">"Çîîñ áàíê"ÕÊ </t>
  </si>
  <si>
    <t>"Èíãýòòîëãîé" ÕÊ</t>
  </si>
  <si>
    <t>"Èõ íóóð" ÕÊ</t>
  </si>
  <si>
    <t>"Èõ ¿¿ñãýë" ÕÊ</t>
  </si>
  <si>
    <t>"Èõ áàðèëãà"ÕÊ</t>
  </si>
  <si>
    <t>"Ìàíäàëãîâü èìïýêñ</t>
  </si>
  <si>
    <t>"Ìàõèìïåêñ" ÕÊ</t>
  </si>
  <si>
    <t>"Ìàòåðèàëèìïýêñ" ÕÊ</t>
  </si>
  <si>
    <t>"Ìàøèí ìåõàíèçì"ÕÊ</t>
  </si>
  <si>
    <t>"Ìºíõ æèì" ÕÊ</t>
  </si>
  <si>
    <t>"Ìîí-Àñàð"ÕÊ</t>
  </si>
  <si>
    <t>"Ìîíãåî" ÕÊ</t>
  </si>
  <si>
    <t>"Ìîíãîë àëò" ÕÊ</t>
  </si>
  <si>
    <t>"Ìîíãîë äèçåëü" ÕÊ</t>
  </si>
  <si>
    <t>"Ìîíãîë êåðàìèê" ÕÊ</t>
  </si>
  <si>
    <t>"Ìîíãîë íýõìýë" ÕÊ</t>
  </si>
  <si>
    <t>"Ìîíãîë ñàâõè" ÕÊ</t>
  </si>
  <si>
    <t>"Ìîíãîë øåâðî" ÕÊ</t>
  </si>
  <si>
    <t>"Ìîíãîë øèð" ÕÊ</t>
  </si>
  <si>
    <t>"Ìîíãîë ÝÝÃ" ÕÊ</t>
  </si>
  <si>
    <t>"Ìîíèíæáàð" ÕÊ</t>
  </si>
  <si>
    <t>"Мон Ит Булигаар" ÕÊ</t>
  </si>
  <si>
    <t>"Ìîí Íàá" ÕÊ</t>
  </si>
  <si>
    <t>"Ìîííîîñ" ÕÊ</t>
  </si>
  <si>
    <t>"Монголын хөгжил үндэсний нэгдэл" ÕÊ</t>
  </si>
  <si>
    <t>"Ìîíãîë øèëòãýýí"ÕÊ</t>
  </si>
  <si>
    <t>"Ìîíãîë ñåêþðèòèåñ"ÕÊ</t>
  </si>
  <si>
    <t>"МҮДИКС" ÕÊ</t>
  </si>
  <si>
    <t>"Íàко түлш" ÕÊ</t>
  </si>
  <si>
    <t>"Íèéñëýë ºðãºº" ÕÊ</t>
  </si>
  <si>
    <t>"Íî¸ò õàéðõàí" ÕÊ</t>
  </si>
  <si>
    <t>"Номин хишиг" ÕÊ</t>
  </si>
  <si>
    <t>"Íýõýýñã¿é ýäëýë" ÕÊ</t>
  </si>
  <si>
    <t>"Îëëîî" ÕÊ</t>
  </si>
  <si>
    <t>"Îðãèë Ãîâü-àëòàé"ÕÊ</t>
  </si>
  <si>
    <t>"Îðõîíäàëàé" ÕÊ</t>
  </si>
  <si>
    <t>"ªâ-Óñæóóëàã÷"  ÕÊ</t>
  </si>
  <si>
    <t>"ªëçèé-Äóíäãîâü" ÕÊ</t>
  </si>
  <si>
    <t>"ªíäºðõààí" ÕÊ</t>
  </si>
  <si>
    <t>"ªðãºí õýðýãëýý" ÕÊ</t>
  </si>
  <si>
    <t>"Ремикон" ÕÊ</t>
  </si>
  <si>
    <t>"Ñèëèêàò"  ÕÊ</t>
  </si>
  <si>
    <t>"Ñîð" ÕÊ</t>
  </si>
  <si>
    <t>"Ñîíñãîëîí áàðìàò"ÕÊ</t>
  </si>
  <si>
    <t>"Ñ¿¿" ÕÊ</t>
  </si>
  <si>
    <t>"Ñýëýíãý Àð õºâ÷" ÕÊ</t>
  </si>
  <si>
    <t>"Ñýë.Äóëààíõààí" ÕÊ</t>
  </si>
  <si>
    <t>"Ñýëýíãý èìïåêñ"ÕÊ</t>
  </si>
  <si>
    <t>"Ñýëýíãý-ñ¿ðýã" ÕÊ</t>
  </si>
  <si>
    <t>"Òàâ" ÕÊ</t>
  </si>
  <si>
    <t>"Òàâèëãà" ÕÊ</t>
  </si>
  <si>
    <t>"Òàëûí ãàë" ÕÊ</t>
  </si>
  <si>
    <t>"Òàëõ ÷èõýð"ÕÊ</t>
  </si>
  <si>
    <t>"Òàõü Kî " ÕÊ</t>
  </si>
  <si>
    <t>"Òåõíèêèìïîðò"ÕÊ</t>
  </si>
  <si>
    <t>"Òºâ Óñ" ÕÊ</t>
  </si>
  <si>
    <t>"Òºìðèéí çàâîä" ÕÊ</t>
  </si>
  <si>
    <t>"Òóëïàð" ÕÊ</t>
  </si>
  <si>
    <t>"Òýýâýð-À÷ëàë" ÕÊ</t>
  </si>
  <si>
    <t>"Òýýâýð-Äàðõàí" ÕÊ</t>
  </si>
  <si>
    <t>"Óëààíáààòàð õèâñ" ÕÊ</t>
  </si>
  <si>
    <t>"ÓÁ-Á¯Ê" ÕÊ</t>
  </si>
  <si>
    <t>"Óâñ õ¿íñ" ÕÊ</t>
  </si>
  <si>
    <t>"Увс чàöàðãàíà"ÕÊ</t>
  </si>
  <si>
    <t>"Óëñûí Èõ Äýëã¿¿ð"ÕÊ</t>
  </si>
  <si>
    <t>"Óëààíñàí" ÕÊ</t>
  </si>
  <si>
    <t>"Óëèàñòàé òýãø"ÕÊ</t>
  </si>
  <si>
    <t>"Óíäàðãà-ªìíºãîâü"</t>
  </si>
  <si>
    <t>"Óðàí áàðèëãà"ÕÊ</t>
  </si>
  <si>
    <t>"Óóæèì õàíãàé" ÕÊ</t>
  </si>
  <si>
    <t>"Óñæóóëàõ" ÕÊ</t>
  </si>
  <si>
    <t>"Õүннү менежмент" ÕÊ</t>
  </si>
  <si>
    <t>"Õàé Áè Îéë" ÕÊ</t>
  </si>
  <si>
    <t>"Õàíãàë" ÕÊ</t>
  </si>
  <si>
    <t>"Õàðãèà" ÕÊ</t>
  </si>
  <si>
    <t>"Õàð òàðâàãàòàé"ÕÊ</t>
  </si>
  <si>
    <t>"Õàðõîðèí"  ÕÊ</t>
  </si>
  <si>
    <t>"Õàðøèéí ãýãýý"  ÕÊ</t>
  </si>
  <si>
    <t>"Õàñó-ìàíäàë"ÕÊ</t>
  </si>
  <si>
    <t>"Хот девелопмент" ÕÊ</t>
  </si>
  <si>
    <t>"Õîðèíõî¸ðäóãààð áààç" ХК</t>
  </si>
  <si>
    <t>"Õîðãî õàéðõàí" ÕÊ</t>
  </si>
  <si>
    <t>"Хөвсгөл аëòàí äóóëãà" ÕÊ</t>
  </si>
  <si>
    <t>"Õºâñãºë ãåîëîãè" ÕÊ</t>
  </si>
  <si>
    <t>"Õºâñãºë" ÕÊ</t>
  </si>
  <si>
    <t>"Õºâñãºë óñàí çàì" ÕÊ</t>
  </si>
  <si>
    <t>"Õºâñãºë õ¿íñ" ÕÊ</t>
  </si>
  <si>
    <t>"Õºäººãèéí òýýâýð" ÕÊ</t>
  </si>
  <si>
    <t>"Õºíãºí áåòîí"ÕÊ</t>
  </si>
  <si>
    <t>"Õºñºã òðåéä" ÕÊ</t>
  </si>
  <si>
    <t>"Õºх ган" ÕÊ</t>
  </si>
  <si>
    <t>"Õóðòàé" ÕÊ</t>
  </si>
  <si>
    <t>"Õ¿íñ-Àðõàíãàé" ÕÊ</t>
  </si>
  <si>
    <t>"Õ¿ðä" ÕÊ</t>
  </si>
  <si>
    <t>"Õýðëýí õèâñ" ÕÊ</t>
  </si>
  <si>
    <t>"Öàãààíòîëãîé" ÕÊ</t>
  </si>
  <si>
    <t>"Орхон хөгжил" ÕÊ</t>
  </si>
  <si>
    <t>"×àíäìàíü óóë" ÕÊ</t>
  </si>
  <si>
    <t xml:space="preserve">"×àíäìàíü Äóíäãîâü" </t>
  </si>
  <si>
    <t>"Øàðûí ãîë" ÕÊ</t>
  </si>
  <si>
    <t>"Øèì" ÕÊ</t>
  </si>
  <si>
    <t>"Хар хорум пропертийс"   ÕÊ</t>
  </si>
  <si>
    <t>"Øèíýñò" ÕÊ</t>
  </si>
  <si>
    <t>"Ýâëýë" ÕÊ</t>
  </si>
  <si>
    <t>"Ýðäýíýò õ¿íñ" ÕÊ</t>
  </si>
  <si>
    <t>"Ýðäýíýò-Çàíäàí" ÕÊ</t>
  </si>
  <si>
    <t>"Ýðýýíöàâ" ÕÊ</t>
  </si>
  <si>
    <t>"Ýñãèé ãóòàë"ÕÊ</t>
  </si>
  <si>
    <t xml:space="preserve">"Ýð÷èì Áàÿí ªëãèé" </t>
  </si>
  <si>
    <t>"Ýðäýíýò àâòî çàì" ÕÊ</t>
  </si>
  <si>
    <t>"Ýðäýíýò Ñóâðаãà" ÕÊ</t>
  </si>
  <si>
    <t>"Дархан зочид буудал" ХК</t>
  </si>
  <si>
    <t>"Чандмань Дундговь" ХК</t>
  </si>
  <si>
    <t xml:space="preserve">МХБ-Д БҮРТГЭЛТЭЙ ХУВЬЦААТ КОМПАНИУДЫН 2016 ОНЫ ЭХНИЙ ХАГАС ЖИЛИЙН БАЙДЛААР ХУУЛЬ, ЖУРАМ БОЛОН ГЭРЭЭГЭЭР ХҮЛЭЭСЭН ҮҮРГИЙН ХЭРЭГЖИЛТИЙН НЭГДСЭН СУДАЛГАА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</si>
</sst>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_);_(* \(#,##0\);_(* &quot;-&quot;_);_(@_)"/>
  </numFmts>
  <fonts count="23">
    <font>
      <sz val="10"/>
      <name val="Arial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name val="Arial Mon"/>
      <family val="2"/>
    </font>
    <font>
      <sz val="10"/>
      <name val="Times New Roman"/>
      <family val="1"/>
    </font>
    <font>
      <b/>
      <sz val="8"/>
      <color theme="1"/>
      <name val="Times New Roman"/>
      <family val="1"/>
    </font>
    <font>
      <b/>
      <sz val="10"/>
      <name val="Times New Roman"/>
      <family val="1"/>
    </font>
    <font>
      <sz val="8"/>
      <color rgb="FFC00000"/>
      <name val="Arial Mo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Mon"/>
      <family val="2"/>
    </font>
    <font>
      <sz val="8"/>
      <name val="Arial"/>
      <family val="2"/>
    </font>
    <font>
      <sz val="9"/>
      <name val="Arial Mo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imes New Roman Mon"/>
      <family val="1"/>
    </font>
    <font>
      <sz val="10"/>
      <name val="Arial Mon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10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164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0" applyFont="1" applyFill="1"/>
    <xf numFmtId="0" fontId="3" fillId="2" borderId="2" xfId="0" applyFont="1" applyFill="1" applyBorder="1"/>
    <xf numFmtId="0" fontId="7" fillId="0" borderId="0" xfId="0" applyFont="1" applyFill="1"/>
    <xf numFmtId="0" fontId="3" fillId="2" borderId="2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/>
    <xf numFmtId="14" fontId="3" fillId="2" borderId="2" xfId="0" applyNumberFormat="1" applyFont="1" applyFill="1" applyBorder="1"/>
    <xf numFmtId="0" fontId="4" fillId="2" borderId="2" xfId="0" applyFont="1" applyFill="1" applyBorder="1" applyAlignment="1"/>
    <xf numFmtId="0" fontId="7" fillId="2" borderId="2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2" fillId="0" borderId="2" xfId="0" applyFont="1" applyFill="1" applyBorder="1"/>
    <xf numFmtId="2" fontId="12" fillId="0" borderId="2" xfId="0" applyNumberFormat="1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3" fillId="0" borderId="0" xfId="9" applyFont="1" applyFill="1"/>
    <xf numFmtId="0" fontId="13" fillId="0" borderId="0" xfId="9" applyFont="1" applyFill="1"/>
    <xf numFmtId="0" fontId="3" fillId="0" borderId="0" xfId="9" applyFont="1" applyFill="1" applyBorder="1"/>
    <xf numFmtId="0" fontId="13" fillId="0" borderId="2" xfId="9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center"/>
    </xf>
    <xf numFmtId="0" fontId="13" fillId="0" borderId="0" xfId="9" applyFont="1" applyFill="1" applyBorder="1" applyAlignment="1">
      <alignment horizontal="left"/>
    </xf>
    <xf numFmtId="0" fontId="3" fillId="0" borderId="2" xfId="9" applyFont="1" applyFill="1" applyBorder="1" applyAlignment="1">
      <alignment horizontal="center" vertical="center"/>
    </xf>
    <xf numFmtId="0" fontId="3" fillId="0" borderId="2" xfId="9" applyFont="1" applyFill="1" applyBorder="1" applyAlignment="1"/>
    <xf numFmtId="0" fontId="3" fillId="0" borderId="2" xfId="9" applyFont="1" applyFill="1" applyBorder="1" applyAlignment="1">
      <alignment horizontal="center"/>
    </xf>
    <xf numFmtId="0" fontId="3" fillId="0" borderId="2" xfId="9" applyFont="1" applyFill="1" applyBorder="1"/>
    <xf numFmtId="0" fontId="3" fillId="0" borderId="0" xfId="9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left" vertical="center"/>
    </xf>
    <xf numFmtId="0" fontId="3" fillId="0" borderId="0" xfId="9" applyFont="1" applyFill="1" applyBorder="1" applyAlignment="1"/>
    <xf numFmtId="0" fontId="3" fillId="0" borderId="1" xfId="9" applyFont="1" applyFill="1" applyBorder="1" applyAlignment="1">
      <alignment horizontal="left" vertical="center"/>
    </xf>
    <xf numFmtId="0" fontId="3" fillId="0" borderId="1" xfId="9" applyFont="1" applyFill="1" applyBorder="1" applyAlignment="1">
      <alignment horizontal="center"/>
    </xf>
    <xf numFmtId="0" fontId="14" fillId="0" borderId="2" xfId="9" applyFont="1" applyFill="1" applyBorder="1" applyAlignment="1">
      <alignment horizontal="left" vertical="center"/>
    </xf>
    <xf numFmtId="0" fontId="3" fillId="0" borderId="2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/>
    </xf>
    <xf numFmtId="0" fontId="3" fillId="0" borderId="3" xfId="9" applyFont="1" applyFill="1" applyBorder="1" applyAlignment="1">
      <alignment horizontal="center"/>
    </xf>
    <xf numFmtId="0" fontId="15" fillId="0" borderId="2" xfId="9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/>
    </xf>
    <xf numFmtId="0" fontId="13" fillId="0" borderId="1" xfId="9" applyFont="1" applyFill="1" applyBorder="1" applyAlignment="1">
      <alignment horizontal="center" vertical="center" textRotation="90" wrapText="1"/>
    </xf>
    <xf numFmtId="0" fontId="13" fillId="0" borderId="3" xfId="9" applyFont="1" applyFill="1" applyBorder="1" applyAlignment="1">
      <alignment horizontal="center" vertical="center" textRotation="90" wrapText="1"/>
    </xf>
    <xf numFmtId="0" fontId="13" fillId="0" borderId="1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center" vertical="center" wrapText="1"/>
    </xf>
    <xf numFmtId="0" fontId="13" fillId="0" borderId="3" xfId="9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11" fillId="4" borderId="0" xfId="34" applyFont="1" applyFill="1" applyAlignment="1">
      <alignment horizontal="left"/>
    </xf>
  </cellXfs>
  <cellStyles count="35">
    <cellStyle name="Comma [0] 2" xfId="12"/>
    <cellStyle name="Comma 2" xfId="2"/>
    <cellStyle name="Comma 2 2" xfId="3"/>
    <cellStyle name="Comma 2 2 2" xfId="15"/>
    <cellStyle name="Comma 2 3" xfId="16"/>
    <cellStyle name="Comma 2 4" xfId="17"/>
    <cellStyle name="Comma 2 5" xfId="18"/>
    <cellStyle name="Comma 2 6" xfId="14"/>
    <cellStyle name="Comma 3 2" xfId="4"/>
    <cellStyle name="Comma 7" xfId="5"/>
    <cellStyle name="Normal" xfId="0" builtinId="0"/>
    <cellStyle name="Normal 2" xfId="6"/>
    <cellStyle name="Normal 2 2" xfId="20"/>
    <cellStyle name="Normal 2 3" xfId="21"/>
    <cellStyle name="Normal 2 4" xfId="22"/>
    <cellStyle name="Normal 2 5" xfId="23"/>
    <cellStyle name="Normal 2 6" xfId="19"/>
    <cellStyle name="Normal 3" xfId="7"/>
    <cellStyle name="Normal 3 2" xfId="25"/>
    <cellStyle name="Normal 3 3" xfId="26"/>
    <cellStyle name="Normal 3 4" xfId="27"/>
    <cellStyle name="Normal 3 5" xfId="28"/>
    <cellStyle name="Normal 3 6" xfId="24"/>
    <cellStyle name="Normal 3_Huulin heregjilt 2009" xfId="29"/>
    <cellStyle name="Normal 4" xfId="8"/>
    <cellStyle name="Normal 4 2" xfId="9"/>
    <cellStyle name="Normal 4 3" xfId="30"/>
    <cellStyle name="Normal 5" xfId="1"/>
    <cellStyle name="Normal 6" xfId="13"/>
    <cellStyle name="Normal 7" xfId="34"/>
    <cellStyle name="Percent 2" xfId="10"/>
    <cellStyle name="Percent 2 2" xfId="11"/>
    <cellStyle name="Percent 2 3" xfId="32"/>
    <cellStyle name="Percent 3" xfId="33"/>
    <cellStyle name="Percent 4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13"/>
  <sheetViews>
    <sheetView tabSelected="1" zoomScale="115" zoomScaleNormal="115" zoomScaleSheetLayoutView="100" workbookViewId="0">
      <pane xSplit="2" ySplit="3" topLeftCell="C66" activePane="bottomRight" state="frozen"/>
      <selection pane="topRight" activeCell="C1" sqref="C1"/>
      <selection pane="bottomLeft" activeCell="A4" sqref="A4"/>
      <selection pane="bottomRight" activeCell="B81" sqref="B81"/>
    </sheetView>
  </sheetViews>
  <sheetFormatPr defaultRowHeight="10.5"/>
  <cols>
    <col min="1" max="1" width="5.5703125" style="1" customWidth="1"/>
    <col min="2" max="2" width="32.42578125" style="1" customWidth="1"/>
    <col min="3" max="3" width="8.140625" style="1" customWidth="1"/>
    <col min="4" max="4" width="8.5703125" style="1" customWidth="1"/>
    <col min="5" max="5" width="8.42578125" style="1" customWidth="1"/>
    <col min="6" max="6" width="12.28515625" style="1" customWidth="1"/>
    <col min="7" max="7" width="8.7109375" style="1" customWidth="1"/>
    <col min="8" max="8" width="10.28515625" style="1" customWidth="1"/>
    <col min="9" max="16384" width="9.140625" style="1"/>
  </cols>
  <sheetData>
    <row r="1" spans="1:18" ht="28.5" customHeight="1">
      <c r="A1" s="61" t="s">
        <v>690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1" customHeight="1">
      <c r="A2" s="59" t="s">
        <v>5</v>
      </c>
      <c r="B2" s="57" t="s">
        <v>399</v>
      </c>
      <c r="C2" s="57" t="s">
        <v>398</v>
      </c>
      <c r="D2" s="55" t="s">
        <v>397</v>
      </c>
      <c r="E2" s="60"/>
      <c r="F2" s="60"/>
      <c r="G2" s="60"/>
      <c r="H2" s="60"/>
      <c r="I2" s="44" t="s">
        <v>0</v>
      </c>
      <c r="J2" s="44" t="s">
        <v>1</v>
      </c>
      <c r="K2" s="46" t="s">
        <v>2</v>
      </c>
      <c r="L2" s="46" t="s">
        <v>3</v>
      </c>
      <c r="M2" s="47" t="s">
        <v>4</v>
      </c>
      <c r="N2" s="47"/>
    </row>
    <row r="3" spans="1:18" ht="72.75" customHeight="1">
      <c r="A3" s="58"/>
      <c r="B3" s="56"/>
      <c r="C3" s="56"/>
      <c r="D3" s="54"/>
      <c r="E3" s="22" t="s">
        <v>438</v>
      </c>
      <c r="F3" s="22" t="s">
        <v>439</v>
      </c>
      <c r="G3" s="22" t="s">
        <v>6</v>
      </c>
      <c r="H3" s="22" t="s">
        <v>440</v>
      </c>
      <c r="I3" s="45"/>
      <c r="J3" s="45"/>
      <c r="K3" s="46"/>
      <c r="L3" s="46"/>
      <c r="M3" s="23" t="s">
        <v>7</v>
      </c>
      <c r="N3" s="23" t="s">
        <v>8</v>
      </c>
    </row>
    <row r="4" spans="1:18" ht="12.75">
      <c r="A4" s="5">
        <v>1</v>
      </c>
      <c r="B4" s="6" t="s">
        <v>9</v>
      </c>
      <c r="C4" s="7">
        <v>461</v>
      </c>
      <c r="D4" s="7" t="s">
        <v>10</v>
      </c>
      <c r="E4" s="4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4">
        <f t="shared" ref="M4:M67" si="0">E4+F4+G4+H4+I4+J4+K4+L4</f>
        <v>8</v>
      </c>
      <c r="N4" s="2">
        <f t="shared" ref="N4:N67" si="1">M4/8*100</f>
        <v>100</v>
      </c>
    </row>
    <row r="5" spans="1:18" ht="12.75">
      <c r="A5" s="5">
        <v>2</v>
      </c>
      <c r="B5" s="6" t="s">
        <v>11</v>
      </c>
      <c r="C5" s="7">
        <v>17</v>
      </c>
      <c r="D5" s="7" t="s">
        <v>12</v>
      </c>
      <c r="E5" s="4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4">
        <f t="shared" si="0"/>
        <v>8</v>
      </c>
      <c r="N5" s="2">
        <f t="shared" si="1"/>
        <v>100</v>
      </c>
    </row>
    <row r="6" spans="1:18" ht="12.75">
      <c r="A6" s="5">
        <v>3</v>
      </c>
      <c r="B6" s="6" t="s">
        <v>400</v>
      </c>
      <c r="C6" s="7">
        <v>476</v>
      </c>
      <c r="D6" s="7" t="s">
        <v>13</v>
      </c>
      <c r="E6" s="4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4">
        <f t="shared" si="0"/>
        <v>8</v>
      </c>
      <c r="N6" s="2">
        <f t="shared" si="1"/>
        <v>100</v>
      </c>
    </row>
    <row r="7" spans="1:18" ht="12.75">
      <c r="A7" s="5">
        <v>4</v>
      </c>
      <c r="B7" s="6" t="s">
        <v>14</v>
      </c>
      <c r="C7" s="7">
        <v>269</v>
      </c>
      <c r="D7" s="7" t="s">
        <v>15</v>
      </c>
      <c r="E7" s="4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4">
        <f t="shared" si="0"/>
        <v>8</v>
      </c>
      <c r="N7" s="2">
        <f t="shared" si="1"/>
        <v>100</v>
      </c>
    </row>
    <row r="8" spans="1:18" ht="12.75">
      <c r="A8" s="5">
        <v>5</v>
      </c>
      <c r="B8" s="6" t="s">
        <v>16</v>
      </c>
      <c r="C8" s="7">
        <v>13</v>
      </c>
      <c r="D8" s="7" t="s">
        <v>17</v>
      </c>
      <c r="E8" s="4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4">
        <f t="shared" si="0"/>
        <v>8</v>
      </c>
      <c r="N8" s="2">
        <f t="shared" si="1"/>
        <v>100</v>
      </c>
    </row>
    <row r="9" spans="1:18" ht="12.75">
      <c r="A9" s="5">
        <v>6</v>
      </c>
      <c r="B9" s="6" t="s">
        <v>18</v>
      </c>
      <c r="C9" s="7">
        <v>522</v>
      </c>
      <c r="D9" s="7" t="s">
        <v>19</v>
      </c>
      <c r="E9" s="4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4">
        <f t="shared" si="0"/>
        <v>8</v>
      </c>
      <c r="N9" s="2">
        <f t="shared" si="1"/>
        <v>100</v>
      </c>
    </row>
    <row r="10" spans="1:18" ht="12.75">
      <c r="A10" s="5">
        <v>7</v>
      </c>
      <c r="B10" s="10" t="s">
        <v>20</v>
      </c>
      <c r="C10" s="7">
        <v>492</v>
      </c>
      <c r="D10" s="7" t="s">
        <v>21</v>
      </c>
      <c r="E10" s="4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4">
        <f t="shared" si="0"/>
        <v>8</v>
      </c>
      <c r="N10" s="2">
        <f t="shared" si="1"/>
        <v>100</v>
      </c>
    </row>
    <row r="11" spans="1:18" ht="12.75">
      <c r="A11" s="5">
        <v>8</v>
      </c>
      <c r="B11" s="6" t="s">
        <v>22</v>
      </c>
      <c r="C11" s="7">
        <v>354</v>
      </c>
      <c r="D11" s="7" t="s">
        <v>23</v>
      </c>
      <c r="E11" s="4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4">
        <f t="shared" si="0"/>
        <v>8</v>
      </c>
      <c r="N11" s="2">
        <f t="shared" si="1"/>
        <v>100</v>
      </c>
    </row>
    <row r="12" spans="1:18" ht="12.75">
      <c r="A12" s="5">
        <v>9</v>
      </c>
      <c r="B12" s="6" t="s">
        <v>24</v>
      </c>
      <c r="C12" s="7">
        <v>71</v>
      </c>
      <c r="D12" s="7" t="s">
        <v>25</v>
      </c>
      <c r="E12" s="4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4">
        <f t="shared" si="0"/>
        <v>8</v>
      </c>
      <c r="N12" s="2">
        <f t="shared" si="1"/>
        <v>100</v>
      </c>
    </row>
    <row r="13" spans="1:18" ht="12.75" customHeight="1">
      <c r="A13" s="5">
        <v>10</v>
      </c>
      <c r="B13" s="6" t="s">
        <v>26</v>
      </c>
      <c r="C13" s="5">
        <v>450</v>
      </c>
      <c r="D13" s="5" t="s">
        <v>27</v>
      </c>
      <c r="E13" s="4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4">
        <f t="shared" si="0"/>
        <v>8</v>
      </c>
      <c r="N13" s="2">
        <f t="shared" si="1"/>
        <v>100</v>
      </c>
    </row>
    <row r="14" spans="1:18" ht="12.75">
      <c r="A14" s="5">
        <v>11</v>
      </c>
      <c r="B14" s="6" t="s">
        <v>28</v>
      </c>
      <c r="C14" s="7">
        <v>208</v>
      </c>
      <c r="D14" s="7" t="s">
        <v>29</v>
      </c>
      <c r="E14" s="4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4">
        <f t="shared" si="0"/>
        <v>8</v>
      </c>
      <c r="N14" s="2">
        <f t="shared" si="1"/>
        <v>100</v>
      </c>
    </row>
    <row r="15" spans="1:18" ht="12.75">
      <c r="A15" s="5">
        <v>12</v>
      </c>
      <c r="B15" s="6" t="s">
        <v>30</v>
      </c>
      <c r="C15" s="7">
        <v>379</v>
      </c>
      <c r="D15" s="7" t="s">
        <v>31</v>
      </c>
      <c r="E15" s="4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4">
        <f t="shared" si="0"/>
        <v>8</v>
      </c>
      <c r="N15" s="2">
        <f t="shared" si="1"/>
        <v>100</v>
      </c>
    </row>
    <row r="16" spans="1:18" ht="12.75" customHeight="1">
      <c r="A16" s="5">
        <v>13</v>
      </c>
      <c r="B16" s="6" t="s">
        <v>32</v>
      </c>
      <c r="C16" s="5">
        <v>542</v>
      </c>
      <c r="D16" s="5" t="s">
        <v>33</v>
      </c>
      <c r="E16" s="4">
        <v>1</v>
      </c>
      <c r="F16" s="2">
        <v>1</v>
      </c>
      <c r="G16" s="2">
        <v>1</v>
      </c>
      <c r="H16" s="2">
        <v>1</v>
      </c>
      <c r="I16" s="2">
        <v>1</v>
      </c>
      <c r="J16" s="11">
        <v>1</v>
      </c>
      <c r="K16" s="2">
        <v>1</v>
      </c>
      <c r="L16" s="2">
        <v>1</v>
      </c>
      <c r="M16" s="4">
        <f t="shared" si="0"/>
        <v>8</v>
      </c>
      <c r="N16" s="2">
        <f t="shared" si="1"/>
        <v>100</v>
      </c>
    </row>
    <row r="17" spans="1:14" ht="12.75" customHeight="1">
      <c r="A17" s="5">
        <v>14</v>
      </c>
      <c r="B17" s="6" t="s">
        <v>34</v>
      </c>
      <c r="C17" s="5">
        <v>524</v>
      </c>
      <c r="D17" s="5" t="s">
        <v>35</v>
      </c>
      <c r="E17" s="4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4">
        <f t="shared" si="0"/>
        <v>8</v>
      </c>
      <c r="N17" s="2">
        <f t="shared" si="1"/>
        <v>100</v>
      </c>
    </row>
    <row r="18" spans="1:14" ht="12.75" customHeight="1">
      <c r="A18" s="5">
        <v>15</v>
      </c>
      <c r="B18" s="6" t="s">
        <v>36</v>
      </c>
      <c r="C18" s="7">
        <v>531</v>
      </c>
      <c r="D18" s="7" t="s">
        <v>37</v>
      </c>
      <c r="E18" s="4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4">
        <f t="shared" si="0"/>
        <v>8</v>
      </c>
      <c r="N18" s="2">
        <f t="shared" si="1"/>
        <v>100</v>
      </c>
    </row>
    <row r="19" spans="1:14" ht="12.75" customHeight="1">
      <c r="A19" s="5">
        <v>16</v>
      </c>
      <c r="B19" s="6" t="s">
        <v>401</v>
      </c>
      <c r="C19" s="7">
        <v>22</v>
      </c>
      <c r="D19" s="7" t="s">
        <v>38</v>
      </c>
      <c r="E19" s="4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4">
        <f t="shared" si="0"/>
        <v>8</v>
      </c>
      <c r="N19" s="2">
        <f t="shared" si="1"/>
        <v>100</v>
      </c>
    </row>
    <row r="20" spans="1:14" ht="12.75">
      <c r="A20" s="5">
        <v>17</v>
      </c>
      <c r="B20" s="6" t="s">
        <v>39</v>
      </c>
      <c r="C20" s="7">
        <v>44</v>
      </c>
      <c r="D20" s="7" t="s">
        <v>40</v>
      </c>
      <c r="E20" s="4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4">
        <f t="shared" si="0"/>
        <v>8</v>
      </c>
      <c r="N20" s="2">
        <f t="shared" si="1"/>
        <v>100</v>
      </c>
    </row>
    <row r="21" spans="1:14" ht="12.75">
      <c r="A21" s="5">
        <v>18</v>
      </c>
      <c r="B21" s="6" t="s">
        <v>41</v>
      </c>
      <c r="C21" s="7">
        <v>441</v>
      </c>
      <c r="D21" s="7" t="s">
        <v>42</v>
      </c>
      <c r="E21" s="4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4">
        <f t="shared" si="0"/>
        <v>8</v>
      </c>
      <c r="N21" s="2">
        <f t="shared" si="1"/>
        <v>100</v>
      </c>
    </row>
    <row r="22" spans="1:14" ht="12.75">
      <c r="A22" s="5">
        <v>19</v>
      </c>
      <c r="B22" s="6" t="s">
        <v>43</v>
      </c>
      <c r="C22" s="7">
        <v>94</v>
      </c>
      <c r="D22" s="7" t="s">
        <v>44</v>
      </c>
      <c r="E22" s="4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4">
        <f t="shared" si="0"/>
        <v>8</v>
      </c>
      <c r="N22" s="2">
        <f t="shared" si="1"/>
        <v>100</v>
      </c>
    </row>
    <row r="23" spans="1:14" ht="12.75">
      <c r="A23" s="5">
        <v>20</v>
      </c>
      <c r="B23" s="6" t="s">
        <v>45</v>
      </c>
      <c r="C23" s="7">
        <v>525</v>
      </c>
      <c r="D23" s="7" t="s">
        <v>46</v>
      </c>
      <c r="E23" s="4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4">
        <f t="shared" si="0"/>
        <v>8</v>
      </c>
      <c r="N23" s="2">
        <f t="shared" si="1"/>
        <v>100</v>
      </c>
    </row>
    <row r="24" spans="1:14" ht="12.75">
      <c r="A24" s="5">
        <v>21</v>
      </c>
      <c r="B24" s="6" t="s">
        <v>47</v>
      </c>
      <c r="C24" s="7">
        <v>537</v>
      </c>
      <c r="D24" s="7" t="s">
        <v>48</v>
      </c>
      <c r="E24" s="4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4">
        <f t="shared" si="0"/>
        <v>8</v>
      </c>
      <c r="N24" s="2">
        <f t="shared" si="1"/>
        <v>100</v>
      </c>
    </row>
    <row r="25" spans="1:14" ht="12.75">
      <c r="A25" s="5">
        <v>22</v>
      </c>
      <c r="B25" s="12" t="s">
        <v>402</v>
      </c>
      <c r="C25" s="7">
        <v>521</v>
      </c>
      <c r="D25" s="7" t="s">
        <v>80</v>
      </c>
      <c r="E25" s="4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4">
        <f t="shared" si="0"/>
        <v>8</v>
      </c>
      <c r="N25" s="2">
        <f t="shared" si="1"/>
        <v>100</v>
      </c>
    </row>
    <row r="26" spans="1:14" ht="12.75" customHeight="1">
      <c r="A26" s="5">
        <v>23</v>
      </c>
      <c r="B26" s="10" t="s">
        <v>403</v>
      </c>
      <c r="C26" s="7">
        <v>517</v>
      </c>
      <c r="D26" s="7" t="s">
        <v>87</v>
      </c>
      <c r="E26" s="4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4">
        <f t="shared" si="0"/>
        <v>8</v>
      </c>
      <c r="N26" s="2">
        <f t="shared" si="1"/>
        <v>100</v>
      </c>
    </row>
    <row r="27" spans="1:14" ht="12.75">
      <c r="A27" s="5">
        <v>24</v>
      </c>
      <c r="B27" s="6" t="s">
        <v>49</v>
      </c>
      <c r="C27" s="7">
        <v>528</v>
      </c>
      <c r="D27" s="7" t="s">
        <v>50</v>
      </c>
      <c r="E27" s="4">
        <v>1</v>
      </c>
      <c r="F27" s="2">
        <v>1</v>
      </c>
      <c r="G27" s="2">
        <v>1</v>
      </c>
      <c r="H27" s="2">
        <v>1</v>
      </c>
      <c r="I27" s="2">
        <v>0.5</v>
      </c>
      <c r="J27" s="2">
        <v>1</v>
      </c>
      <c r="K27" s="2">
        <v>1</v>
      </c>
      <c r="L27" s="2">
        <v>1</v>
      </c>
      <c r="M27" s="4">
        <f t="shared" si="0"/>
        <v>7.5</v>
      </c>
      <c r="N27" s="2">
        <f t="shared" si="1"/>
        <v>93.75</v>
      </c>
    </row>
    <row r="28" spans="1:14" ht="12.75">
      <c r="A28" s="5">
        <v>25</v>
      </c>
      <c r="B28" s="6" t="s">
        <v>404</v>
      </c>
      <c r="C28" s="13">
        <v>246</v>
      </c>
      <c r="D28" s="13" t="s">
        <v>51</v>
      </c>
      <c r="E28" s="4">
        <v>1</v>
      </c>
      <c r="F28" s="2">
        <v>1</v>
      </c>
      <c r="G28" s="2">
        <v>1</v>
      </c>
      <c r="H28" s="2">
        <v>1</v>
      </c>
      <c r="I28" s="2">
        <v>0.5</v>
      </c>
      <c r="J28" s="2">
        <v>1</v>
      </c>
      <c r="K28" s="2">
        <v>1</v>
      </c>
      <c r="L28" s="2">
        <v>1</v>
      </c>
      <c r="M28" s="4">
        <f t="shared" si="0"/>
        <v>7.5</v>
      </c>
      <c r="N28" s="2">
        <f t="shared" si="1"/>
        <v>93.75</v>
      </c>
    </row>
    <row r="29" spans="1:14" ht="12.75">
      <c r="A29" s="5">
        <v>26</v>
      </c>
      <c r="B29" s="6" t="s">
        <v>52</v>
      </c>
      <c r="C29" s="7">
        <v>359</v>
      </c>
      <c r="D29" s="7" t="s">
        <v>53</v>
      </c>
      <c r="E29" s="4">
        <v>1</v>
      </c>
      <c r="F29" s="2">
        <v>1</v>
      </c>
      <c r="G29" s="2">
        <v>1</v>
      </c>
      <c r="H29" s="2">
        <v>1</v>
      </c>
      <c r="I29" s="2">
        <v>0.5</v>
      </c>
      <c r="J29" s="2">
        <v>1</v>
      </c>
      <c r="K29" s="2">
        <v>1</v>
      </c>
      <c r="L29" s="2">
        <v>1</v>
      </c>
      <c r="M29" s="4">
        <f t="shared" si="0"/>
        <v>7.5</v>
      </c>
      <c r="N29" s="2">
        <f t="shared" si="1"/>
        <v>93.75</v>
      </c>
    </row>
    <row r="30" spans="1:14" ht="12.75">
      <c r="A30" s="5">
        <v>27</v>
      </c>
      <c r="B30" s="6" t="s">
        <v>405</v>
      </c>
      <c r="C30" s="7">
        <v>445</v>
      </c>
      <c r="D30" s="7" t="s">
        <v>54</v>
      </c>
      <c r="E30" s="4">
        <v>1</v>
      </c>
      <c r="F30" s="2">
        <v>1</v>
      </c>
      <c r="G30" s="2">
        <v>1</v>
      </c>
      <c r="H30" s="2">
        <v>1</v>
      </c>
      <c r="I30" s="2">
        <v>1</v>
      </c>
      <c r="J30" s="2"/>
      <c r="K30" s="2">
        <v>1</v>
      </c>
      <c r="L30" s="2">
        <v>1</v>
      </c>
      <c r="M30" s="4">
        <f t="shared" si="0"/>
        <v>7</v>
      </c>
      <c r="N30" s="2">
        <f t="shared" si="1"/>
        <v>87.5</v>
      </c>
    </row>
    <row r="31" spans="1:14" ht="12.75" customHeight="1">
      <c r="A31" s="5">
        <v>28</v>
      </c>
      <c r="B31" s="6" t="s">
        <v>55</v>
      </c>
      <c r="C31" s="7">
        <v>396</v>
      </c>
      <c r="D31" s="7" t="s">
        <v>56</v>
      </c>
      <c r="E31" s="4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/>
      <c r="M31" s="4">
        <f t="shared" si="0"/>
        <v>7</v>
      </c>
      <c r="N31" s="2">
        <f t="shared" si="1"/>
        <v>87.5</v>
      </c>
    </row>
    <row r="32" spans="1:14" ht="12.75" customHeight="1">
      <c r="A32" s="5">
        <v>29</v>
      </c>
      <c r="B32" s="14" t="s">
        <v>57</v>
      </c>
      <c r="C32" s="15">
        <v>444</v>
      </c>
      <c r="D32" s="15" t="s">
        <v>58</v>
      </c>
      <c r="E32" s="4">
        <v>1</v>
      </c>
      <c r="F32" s="2">
        <v>1</v>
      </c>
      <c r="G32" s="2">
        <v>1</v>
      </c>
      <c r="H32" s="2">
        <v>1</v>
      </c>
      <c r="I32" s="2">
        <v>1</v>
      </c>
      <c r="J32" s="2"/>
      <c r="K32" s="2">
        <v>1</v>
      </c>
      <c r="L32" s="2">
        <v>1</v>
      </c>
      <c r="M32" s="4">
        <f t="shared" si="0"/>
        <v>7</v>
      </c>
      <c r="N32" s="2">
        <f t="shared" si="1"/>
        <v>87.5</v>
      </c>
    </row>
    <row r="33" spans="1:14" ht="12.75" customHeight="1">
      <c r="A33" s="5">
        <v>30</v>
      </c>
      <c r="B33" s="6" t="s">
        <v>407</v>
      </c>
      <c r="C33" s="7">
        <v>458</v>
      </c>
      <c r="D33" s="7" t="s">
        <v>59</v>
      </c>
      <c r="E33" s="4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/>
      <c r="L33" s="2">
        <v>1</v>
      </c>
      <c r="M33" s="4">
        <f t="shared" si="0"/>
        <v>7</v>
      </c>
      <c r="N33" s="2">
        <f t="shared" si="1"/>
        <v>87.5</v>
      </c>
    </row>
    <row r="34" spans="1:14" ht="12.75">
      <c r="A34" s="5">
        <v>31</v>
      </c>
      <c r="B34" s="6" t="s">
        <v>406</v>
      </c>
      <c r="C34" s="5">
        <v>460</v>
      </c>
      <c r="D34" s="5" t="s">
        <v>60</v>
      </c>
      <c r="E34" s="4">
        <v>1</v>
      </c>
      <c r="F34" s="2">
        <v>1</v>
      </c>
      <c r="G34" s="2">
        <v>1</v>
      </c>
      <c r="H34" s="2"/>
      <c r="I34" s="2">
        <v>1</v>
      </c>
      <c r="J34" s="2">
        <v>1</v>
      </c>
      <c r="K34" s="2">
        <v>1</v>
      </c>
      <c r="L34" s="2">
        <v>1</v>
      </c>
      <c r="M34" s="4">
        <f t="shared" si="0"/>
        <v>7</v>
      </c>
      <c r="N34" s="2">
        <f t="shared" si="1"/>
        <v>87.5</v>
      </c>
    </row>
    <row r="35" spans="1:14" ht="12.75">
      <c r="A35" s="5">
        <v>32</v>
      </c>
      <c r="B35" s="6" t="s">
        <v>61</v>
      </c>
      <c r="C35" s="5">
        <v>541</v>
      </c>
      <c r="D35" s="5" t="s">
        <v>62</v>
      </c>
      <c r="E35" s="4">
        <v>1</v>
      </c>
      <c r="F35" s="2">
        <v>1</v>
      </c>
      <c r="G35" s="2">
        <v>1</v>
      </c>
      <c r="H35" s="2"/>
      <c r="I35" s="2">
        <v>1</v>
      </c>
      <c r="J35" s="2">
        <v>1</v>
      </c>
      <c r="K35" s="2">
        <v>1</v>
      </c>
      <c r="L35" s="2">
        <v>1</v>
      </c>
      <c r="M35" s="4">
        <f t="shared" si="0"/>
        <v>7</v>
      </c>
      <c r="N35" s="2">
        <f t="shared" si="1"/>
        <v>87.5</v>
      </c>
    </row>
    <row r="36" spans="1:14" ht="12.75">
      <c r="A36" s="5">
        <v>33</v>
      </c>
      <c r="B36" s="6" t="s">
        <v>63</v>
      </c>
      <c r="C36" s="7">
        <v>227</v>
      </c>
      <c r="D36" s="7" t="s">
        <v>64</v>
      </c>
      <c r="E36" s="4">
        <v>1</v>
      </c>
      <c r="F36" s="2">
        <v>1</v>
      </c>
      <c r="G36" s="2">
        <v>1</v>
      </c>
      <c r="H36" s="2">
        <v>1</v>
      </c>
      <c r="I36" s="2"/>
      <c r="J36" s="2">
        <v>1</v>
      </c>
      <c r="K36" s="2">
        <v>1</v>
      </c>
      <c r="L36" s="2">
        <v>1</v>
      </c>
      <c r="M36" s="4">
        <f t="shared" si="0"/>
        <v>7</v>
      </c>
      <c r="N36" s="2">
        <f t="shared" si="1"/>
        <v>87.5</v>
      </c>
    </row>
    <row r="37" spans="1:14" ht="12.75">
      <c r="A37" s="5">
        <v>34</v>
      </c>
      <c r="B37" s="6" t="s">
        <v>65</v>
      </c>
      <c r="C37" s="7">
        <v>90</v>
      </c>
      <c r="D37" s="7" t="s">
        <v>66</v>
      </c>
      <c r="E37" s="4">
        <v>1</v>
      </c>
      <c r="F37" s="2">
        <v>1</v>
      </c>
      <c r="G37" s="2">
        <v>1</v>
      </c>
      <c r="H37" s="2"/>
      <c r="I37" s="2">
        <v>1</v>
      </c>
      <c r="J37" s="2">
        <v>1</v>
      </c>
      <c r="K37" s="2">
        <v>1</v>
      </c>
      <c r="L37" s="2">
        <v>1</v>
      </c>
      <c r="M37" s="4">
        <f t="shared" si="0"/>
        <v>7</v>
      </c>
      <c r="N37" s="2">
        <f t="shared" si="1"/>
        <v>87.5</v>
      </c>
    </row>
    <row r="38" spans="1:14" ht="12.75">
      <c r="A38" s="5">
        <v>35</v>
      </c>
      <c r="B38" s="6" t="s">
        <v>67</v>
      </c>
      <c r="C38" s="7">
        <v>191</v>
      </c>
      <c r="D38" s="7" t="s">
        <v>68</v>
      </c>
      <c r="E38" s="4">
        <v>1</v>
      </c>
      <c r="F38" s="2">
        <v>1</v>
      </c>
      <c r="G38" s="2">
        <v>1</v>
      </c>
      <c r="H38" s="2">
        <v>1</v>
      </c>
      <c r="I38" s="2">
        <v>1</v>
      </c>
      <c r="J38" s="2"/>
      <c r="K38" s="2">
        <v>1</v>
      </c>
      <c r="L38" s="2">
        <v>1</v>
      </c>
      <c r="M38" s="4">
        <f t="shared" si="0"/>
        <v>7</v>
      </c>
      <c r="N38" s="2">
        <f t="shared" si="1"/>
        <v>87.5</v>
      </c>
    </row>
    <row r="39" spans="1:14" ht="12.75">
      <c r="A39" s="5">
        <v>36</v>
      </c>
      <c r="B39" s="6" t="s">
        <v>69</v>
      </c>
      <c r="C39" s="7">
        <v>34</v>
      </c>
      <c r="D39" s="7" t="s">
        <v>70</v>
      </c>
      <c r="E39" s="4">
        <v>1</v>
      </c>
      <c r="F39" s="2">
        <v>1</v>
      </c>
      <c r="G39" s="2">
        <v>1</v>
      </c>
      <c r="H39" s="2">
        <v>1</v>
      </c>
      <c r="I39" s="2"/>
      <c r="J39" s="2">
        <v>1</v>
      </c>
      <c r="K39" s="2">
        <v>1</v>
      </c>
      <c r="L39" s="2">
        <v>1</v>
      </c>
      <c r="M39" s="4">
        <f t="shared" si="0"/>
        <v>7</v>
      </c>
      <c r="N39" s="2">
        <f t="shared" si="1"/>
        <v>87.5</v>
      </c>
    </row>
    <row r="40" spans="1:14" ht="12.75">
      <c r="A40" s="5">
        <v>37</v>
      </c>
      <c r="B40" s="6" t="s">
        <v>71</v>
      </c>
      <c r="C40" s="7">
        <v>234</v>
      </c>
      <c r="D40" s="7" t="s">
        <v>72</v>
      </c>
      <c r="E40" s="4">
        <v>1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/>
      <c r="M40" s="4">
        <f t="shared" si="0"/>
        <v>7</v>
      </c>
      <c r="N40" s="2">
        <f t="shared" si="1"/>
        <v>87.5</v>
      </c>
    </row>
    <row r="41" spans="1:14" ht="12.75">
      <c r="A41" s="5">
        <v>38</v>
      </c>
      <c r="B41" s="6" t="s">
        <v>73</v>
      </c>
      <c r="C41" s="7">
        <v>353</v>
      </c>
      <c r="D41" s="7" t="s">
        <v>74</v>
      </c>
      <c r="E41" s="4">
        <v>1</v>
      </c>
      <c r="F41" s="2">
        <v>1</v>
      </c>
      <c r="G41" s="2">
        <v>1</v>
      </c>
      <c r="H41" s="2">
        <v>1</v>
      </c>
      <c r="I41" s="2">
        <v>1</v>
      </c>
      <c r="J41" s="2"/>
      <c r="K41" s="2">
        <v>1</v>
      </c>
      <c r="L41" s="2">
        <v>1</v>
      </c>
      <c r="M41" s="4">
        <f t="shared" si="0"/>
        <v>7</v>
      </c>
      <c r="N41" s="2">
        <f t="shared" si="1"/>
        <v>87.5</v>
      </c>
    </row>
    <row r="42" spans="1:14" ht="12.75">
      <c r="A42" s="5">
        <v>39</v>
      </c>
      <c r="B42" s="6" t="s">
        <v>75</v>
      </c>
      <c r="C42" s="7">
        <v>380</v>
      </c>
      <c r="D42" s="7" t="s">
        <v>76</v>
      </c>
      <c r="E42" s="4">
        <v>1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/>
      <c r="M42" s="4">
        <f t="shared" si="0"/>
        <v>7</v>
      </c>
      <c r="N42" s="2">
        <f t="shared" si="1"/>
        <v>87.5</v>
      </c>
    </row>
    <row r="43" spans="1:14" ht="12.75">
      <c r="A43" s="5">
        <v>40</v>
      </c>
      <c r="B43" s="6" t="s">
        <v>688</v>
      </c>
      <c r="C43" s="7">
        <v>366</v>
      </c>
      <c r="D43" s="7" t="s">
        <v>77</v>
      </c>
      <c r="E43" s="4">
        <v>1</v>
      </c>
      <c r="F43" s="2">
        <v>1</v>
      </c>
      <c r="G43" s="2">
        <v>1</v>
      </c>
      <c r="H43" s="2">
        <v>1</v>
      </c>
      <c r="I43" s="2">
        <v>1</v>
      </c>
      <c r="J43" s="2"/>
      <c r="K43" s="2">
        <v>1</v>
      </c>
      <c r="L43" s="2">
        <v>1</v>
      </c>
      <c r="M43" s="4">
        <f t="shared" si="0"/>
        <v>7</v>
      </c>
      <c r="N43" s="2">
        <f t="shared" si="1"/>
        <v>87.5</v>
      </c>
    </row>
    <row r="44" spans="1:14" ht="12.75" customHeight="1">
      <c r="A44" s="5">
        <v>41</v>
      </c>
      <c r="B44" s="6" t="s">
        <v>78</v>
      </c>
      <c r="C44" s="7">
        <v>523</v>
      </c>
      <c r="D44" s="7" t="s">
        <v>79</v>
      </c>
      <c r="E44" s="4">
        <v>1</v>
      </c>
      <c r="F44" s="2">
        <v>1</v>
      </c>
      <c r="G44" s="2">
        <v>1</v>
      </c>
      <c r="H44" s="2"/>
      <c r="I44" s="2">
        <v>1</v>
      </c>
      <c r="J44" s="2">
        <v>1</v>
      </c>
      <c r="K44" s="2">
        <v>1</v>
      </c>
      <c r="L44" s="2">
        <v>1</v>
      </c>
      <c r="M44" s="4">
        <f t="shared" si="0"/>
        <v>7</v>
      </c>
      <c r="N44" s="2">
        <f t="shared" si="1"/>
        <v>87.5</v>
      </c>
    </row>
    <row r="45" spans="1:14" ht="12.75">
      <c r="A45" s="5">
        <v>42</v>
      </c>
      <c r="B45" s="6" t="s">
        <v>81</v>
      </c>
      <c r="C45" s="5">
        <v>540</v>
      </c>
      <c r="D45" s="5" t="s">
        <v>82</v>
      </c>
      <c r="E45" s="4">
        <v>1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/>
      <c r="L45" s="2">
        <v>1</v>
      </c>
      <c r="M45" s="4">
        <f t="shared" si="0"/>
        <v>7</v>
      </c>
      <c r="N45" s="2">
        <f t="shared" si="1"/>
        <v>87.5</v>
      </c>
    </row>
    <row r="46" spans="1:14" ht="12.75">
      <c r="A46" s="5">
        <v>43</v>
      </c>
      <c r="B46" s="6" t="s">
        <v>83</v>
      </c>
      <c r="C46" s="7">
        <v>316</v>
      </c>
      <c r="D46" s="7" t="s">
        <v>84</v>
      </c>
      <c r="E46" s="4">
        <v>1</v>
      </c>
      <c r="F46" s="2">
        <v>1</v>
      </c>
      <c r="G46" s="2">
        <v>1</v>
      </c>
      <c r="H46" s="2">
        <v>1</v>
      </c>
      <c r="I46" s="2">
        <v>1</v>
      </c>
      <c r="J46" s="2"/>
      <c r="K46" s="2">
        <v>1</v>
      </c>
      <c r="L46" s="2">
        <v>1</v>
      </c>
      <c r="M46" s="4">
        <f t="shared" si="0"/>
        <v>7</v>
      </c>
      <c r="N46" s="2">
        <f t="shared" si="1"/>
        <v>87.5</v>
      </c>
    </row>
    <row r="47" spans="1:14" ht="12.75">
      <c r="A47" s="5">
        <v>44</v>
      </c>
      <c r="B47" s="6" t="s">
        <v>85</v>
      </c>
      <c r="C47" s="7">
        <v>471</v>
      </c>
      <c r="D47" s="7" t="s">
        <v>86</v>
      </c>
      <c r="E47" s="4">
        <v>1</v>
      </c>
      <c r="F47" s="2">
        <v>1</v>
      </c>
      <c r="G47" s="2">
        <v>1</v>
      </c>
      <c r="H47" s="2">
        <v>1</v>
      </c>
      <c r="I47" s="2"/>
      <c r="J47" s="2">
        <v>1</v>
      </c>
      <c r="K47" s="2">
        <v>1</v>
      </c>
      <c r="L47" s="2">
        <v>1</v>
      </c>
      <c r="M47" s="4">
        <f t="shared" si="0"/>
        <v>7</v>
      </c>
      <c r="N47" s="2">
        <f t="shared" si="1"/>
        <v>87.5</v>
      </c>
    </row>
    <row r="48" spans="1:14" ht="12.75">
      <c r="A48" s="5">
        <v>45</v>
      </c>
      <c r="B48" s="6" t="s">
        <v>88</v>
      </c>
      <c r="C48" s="7">
        <v>530</v>
      </c>
      <c r="D48" s="7" t="s">
        <v>89</v>
      </c>
      <c r="E48" s="4">
        <v>1</v>
      </c>
      <c r="F48" s="2">
        <v>1</v>
      </c>
      <c r="G48" s="2">
        <v>1</v>
      </c>
      <c r="H48" s="2"/>
      <c r="I48" s="2">
        <v>1</v>
      </c>
      <c r="J48" s="2">
        <v>1</v>
      </c>
      <c r="K48" s="2">
        <v>1</v>
      </c>
      <c r="L48" s="2">
        <v>1</v>
      </c>
      <c r="M48" s="4">
        <f t="shared" si="0"/>
        <v>7</v>
      </c>
      <c r="N48" s="2">
        <f t="shared" si="1"/>
        <v>87.5</v>
      </c>
    </row>
    <row r="49" spans="1:14" ht="12.75">
      <c r="A49" s="5">
        <v>46</v>
      </c>
      <c r="B49" s="6" t="s">
        <v>90</v>
      </c>
      <c r="C49" s="7">
        <v>464</v>
      </c>
      <c r="D49" s="7" t="s">
        <v>91</v>
      </c>
      <c r="E49" s="4">
        <v>1</v>
      </c>
      <c r="F49" s="2">
        <v>1</v>
      </c>
      <c r="G49" s="2">
        <v>1</v>
      </c>
      <c r="H49" s="2">
        <v>1</v>
      </c>
      <c r="I49" s="2">
        <v>1</v>
      </c>
      <c r="J49" s="2"/>
      <c r="K49" s="2">
        <v>1</v>
      </c>
      <c r="L49" s="2">
        <v>1</v>
      </c>
      <c r="M49" s="4">
        <f t="shared" si="0"/>
        <v>7</v>
      </c>
      <c r="N49" s="2">
        <f t="shared" si="1"/>
        <v>87.5</v>
      </c>
    </row>
    <row r="50" spans="1:14" ht="12.75">
      <c r="A50" s="5">
        <v>47</v>
      </c>
      <c r="B50" s="6" t="s">
        <v>92</v>
      </c>
      <c r="C50" s="7">
        <v>162</v>
      </c>
      <c r="D50" s="7" t="s">
        <v>93</v>
      </c>
      <c r="E50" s="4">
        <v>1</v>
      </c>
      <c r="F50" s="2">
        <v>1</v>
      </c>
      <c r="G50" s="2">
        <v>1</v>
      </c>
      <c r="H50" s="2">
        <v>1</v>
      </c>
      <c r="I50" s="2">
        <v>1</v>
      </c>
      <c r="J50" s="2"/>
      <c r="K50" s="2">
        <v>1</v>
      </c>
      <c r="L50" s="2">
        <v>1</v>
      </c>
      <c r="M50" s="4">
        <f t="shared" si="0"/>
        <v>7</v>
      </c>
      <c r="N50" s="2">
        <f t="shared" si="1"/>
        <v>87.5</v>
      </c>
    </row>
    <row r="51" spans="1:14" ht="12.75">
      <c r="A51" s="5">
        <v>48</v>
      </c>
      <c r="B51" s="6" t="s">
        <v>94</v>
      </c>
      <c r="C51" s="7">
        <v>431</v>
      </c>
      <c r="D51" s="7" t="s">
        <v>95</v>
      </c>
      <c r="E51" s="4">
        <v>1</v>
      </c>
      <c r="F51" s="2">
        <v>1</v>
      </c>
      <c r="G51" s="2">
        <v>1</v>
      </c>
      <c r="H51" s="2">
        <v>1</v>
      </c>
      <c r="I51" s="2">
        <v>1</v>
      </c>
      <c r="J51" s="2"/>
      <c r="K51" s="2">
        <v>1</v>
      </c>
      <c r="L51" s="2">
        <v>1</v>
      </c>
      <c r="M51" s="4">
        <f t="shared" si="0"/>
        <v>7</v>
      </c>
      <c r="N51" s="2">
        <f t="shared" si="1"/>
        <v>87.5</v>
      </c>
    </row>
    <row r="52" spans="1:14" ht="12.75">
      <c r="A52" s="5">
        <v>49</v>
      </c>
      <c r="B52" s="6" t="s">
        <v>96</v>
      </c>
      <c r="C52" s="7">
        <v>532</v>
      </c>
      <c r="D52" s="7" t="s">
        <v>97</v>
      </c>
      <c r="E52" s="4">
        <v>1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/>
      <c r="M52" s="4">
        <f t="shared" si="0"/>
        <v>7</v>
      </c>
      <c r="N52" s="2">
        <f t="shared" si="1"/>
        <v>87.5</v>
      </c>
    </row>
    <row r="53" spans="1:14" ht="12.75">
      <c r="A53" s="5">
        <v>50</v>
      </c>
      <c r="B53" s="6" t="s">
        <v>98</v>
      </c>
      <c r="C53" s="7">
        <v>309</v>
      </c>
      <c r="D53" s="7" t="s">
        <v>99</v>
      </c>
      <c r="E53" s="4">
        <v>1</v>
      </c>
      <c r="F53" s="2">
        <v>1</v>
      </c>
      <c r="G53" s="2">
        <v>1</v>
      </c>
      <c r="H53" s="2"/>
      <c r="I53" s="2">
        <v>1</v>
      </c>
      <c r="J53" s="2">
        <v>1</v>
      </c>
      <c r="K53" s="2">
        <v>1</v>
      </c>
      <c r="L53" s="2">
        <v>1</v>
      </c>
      <c r="M53" s="4">
        <f t="shared" si="0"/>
        <v>7</v>
      </c>
      <c r="N53" s="2">
        <f t="shared" si="1"/>
        <v>87.5</v>
      </c>
    </row>
    <row r="54" spans="1:14" ht="12.75" customHeight="1">
      <c r="A54" s="5">
        <v>51</v>
      </c>
      <c r="B54" s="6" t="s">
        <v>100</v>
      </c>
      <c r="C54" s="7">
        <v>195</v>
      </c>
      <c r="D54" s="7" t="s">
        <v>101</v>
      </c>
      <c r="E54" s="4">
        <v>1</v>
      </c>
      <c r="F54" s="2">
        <v>1</v>
      </c>
      <c r="G54" s="2">
        <v>1</v>
      </c>
      <c r="H54" s="2"/>
      <c r="I54" s="2">
        <v>1</v>
      </c>
      <c r="J54" s="2">
        <v>1</v>
      </c>
      <c r="K54" s="2">
        <v>1</v>
      </c>
      <c r="L54" s="2">
        <v>1</v>
      </c>
      <c r="M54" s="4">
        <f t="shared" si="0"/>
        <v>7</v>
      </c>
      <c r="N54" s="2">
        <f t="shared" si="1"/>
        <v>87.5</v>
      </c>
    </row>
    <row r="55" spans="1:14" ht="12.75">
      <c r="A55" s="5">
        <v>52</v>
      </c>
      <c r="B55" s="6" t="s">
        <v>112</v>
      </c>
      <c r="C55" s="7">
        <v>88</v>
      </c>
      <c r="D55" s="7" t="s">
        <v>113</v>
      </c>
      <c r="E55" s="4">
        <v>1</v>
      </c>
      <c r="F55" s="2">
        <v>1</v>
      </c>
      <c r="G55" s="2">
        <v>1</v>
      </c>
      <c r="H55" s="2">
        <v>1</v>
      </c>
      <c r="I55" s="2"/>
      <c r="J55" s="2">
        <v>1</v>
      </c>
      <c r="K55" s="2">
        <v>1</v>
      </c>
      <c r="L55" s="2">
        <v>1</v>
      </c>
      <c r="M55" s="4">
        <f t="shared" si="0"/>
        <v>7</v>
      </c>
      <c r="N55" s="2">
        <f t="shared" si="1"/>
        <v>87.5</v>
      </c>
    </row>
    <row r="56" spans="1:14" ht="12.75">
      <c r="A56" s="5">
        <v>53</v>
      </c>
      <c r="B56" s="6" t="s">
        <v>117</v>
      </c>
      <c r="C56" s="7">
        <v>204</v>
      </c>
      <c r="D56" s="7" t="s">
        <v>118</v>
      </c>
      <c r="E56" s="4">
        <v>1</v>
      </c>
      <c r="F56" s="2">
        <v>1</v>
      </c>
      <c r="G56" s="2">
        <v>1</v>
      </c>
      <c r="H56" s="2">
        <v>1</v>
      </c>
      <c r="I56" s="2">
        <v>1</v>
      </c>
      <c r="J56" s="2"/>
      <c r="K56" s="2">
        <v>1</v>
      </c>
      <c r="L56" s="2">
        <v>1</v>
      </c>
      <c r="M56" s="4">
        <f t="shared" si="0"/>
        <v>7</v>
      </c>
      <c r="N56" s="2">
        <f t="shared" si="1"/>
        <v>87.5</v>
      </c>
    </row>
    <row r="57" spans="1:14" ht="12.75">
      <c r="A57" s="5">
        <v>54</v>
      </c>
      <c r="B57" s="6" t="s">
        <v>173</v>
      </c>
      <c r="C57" s="7">
        <v>209</v>
      </c>
      <c r="D57" s="7" t="s">
        <v>174</v>
      </c>
      <c r="E57" s="4">
        <v>1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/>
      <c r="M57" s="4">
        <f t="shared" si="0"/>
        <v>7</v>
      </c>
      <c r="N57" s="2">
        <f t="shared" si="1"/>
        <v>87.5</v>
      </c>
    </row>
    <row r="58" spans="1:14" ht="12.75" customHeight="1">
      <c r="A58" s="5">
        <v>55</v>
      </c>
      <c r="B58" s="6" t="s">
        <v>408</v>
      </c>
      <c r="C58" s="7">
        <v>176</v>
      </c>
      <c r="D58" s="7" t="s">
        <v>102</v>
      </c>
      <c r="E58" s="4">
        <v>1</v>
      </c>
      <c r="F58" s="2">
        <v>1</v>
      </c>
      <c r="G58" s="2">
        <v>1</v>
      </c>
      <c r="H58" s="2">
        <v>1</v>
      </c>
      <c r="I58" s="2">
        <v>0.5</v>
      </c>
      <c r="J58" s="2"/>
      <c r="K58" s="2">
        <v>1</v>
      </c>
      <c r="L58" s="2">
        <v>1</v>
      </c>
      <c r="M58" s="4">
        <f t="shared" si="0"/>
        <v>6.5</v>
      </c>
      <c r="N58" s="2">
        <f t="shared" si="1"/>
        <v>81.25</v>
      </c>
    </row>
    <row r="59" spans="1:14" ht="12.75">
      <c r="A59" s="5">
        <v>56</v>
      </c>
      <c r="B59" s="6" t="s">
        <v>103</v>
      </c>
      <c r="C59" s="7">
        <v>150</v>
      </c>
      <c r="D59" s="7" t="s">
        <v>104</v>
      </c>
      <c r="E59" s="4">
        <v>1</v>
      </c>
      <c r="F59" s="2">
        <v>1</v>
      </c>
      <c r="G59" s="2">
        <v>1</v>
      </c>
      <c r="H59" s="2">
        <v>1</v>
      </c>
      <c r="I59" s="2">
        <v>0.5</v>
      </c>
      <c r="J59" s="2"/>
      <c r="K59" s="2">
        <v>1</v>
      </c>
      <c r="L59" s="2">
        <v>1</v>
      </c>
      <c r="M59" s="4">
        <f t="shared" si="0"/>
        <v>6.5</v>
      </c>
      <c r="N59" s="2">
        <f t="shared" si="1"/>
        <v>81.25</v>
      </c>
    </row>
    <row r="60" spans="1:14" ht="12.75">
      <c r="A60" s="5">
        <v>57</v>
      </c>
      <c r="B60" s="10" t="s">
        <v>409</v>
      </c>
      <c r="C60" s="7">
        <v>503</v>
      </c>
      <c r="D60" s="7" t="s">
        <v>105</v>
      </c>
      <c r="E60" s="4">
        <v>1</v>
      </c>
      <c r="F60" s="2">
        <v>1</v>
      </c>
      <c r="G60" s="2">
        <v>1</v>
      </c>
      <c r="H60" s="2">
        <v>1</v>
      </c>
      <c r="I60" s="2">
        <v>0.5</v>
      </c>
      <c r="J60" s="2"/>
      <c r="K60" s="2">
        <v>1</v>
      </c>
      <c r="L60" s="2">
        <v>1</v>
      </c>
      <c r="M60" s="4">
        <f t="shared" si="0"/>
        <v>6.5</v>
      </c>
      <c r="N60" s="2">
        <f t="shared" si="1"/>
        <v>81.25</v>
      </c>
    </row>
    <row r="61" spans="1:14" ht="12.75">
      <c r="A61" s="5">
        <v>58</v>
      </c>
      <c r="B61" s="6" t="s">
        <v>410</v>
      </c>
      <c r="C61" s="7">
        <v>143</v>
      </c>
      <c r="D61" s="7" t="s">
        <v>106</v>
      </c>
      <c r="E61" s="4">
        <v>1</v>
      </c>
      <c r="F61" s="2">
        <v>1</v>
      </c>
      <c r="G61" s="2">
        <v>1</v>
      </c>
      <c r="H61" s="2">
        <v>1</v>
      </c>
      <c r="I61" s="2">
        <v>0.5</v>
      </c>
      <c r="J61" s="2"/>
      <c r="K61" s="2">
        <v>1</v>
      </c>
      <c r="L61" s="2">
        <v>1</v>
      </c>
      <c r="M61" s="4">
        <f t="shared" si="0"/>
        <v>6.5</v>
      </c>
      <c r="N61" s="2">
        <f t="shared" si="1"/>
        <v>81.25</v>
      </c>
    </row>
    <row r="62" spans="1:14" ht="12.75">
      <c r="A62" s="5">
        <v>59</v>
      </c>
      <c r="B62" s="6" t="s">
        <v>107</v>
      </c>
      <c r="C62" s="7">
        <v>108</v>
      </c>
      <c r="D62" s="7" t="s">
        <v>108</v>
      </c>
      <c r="E62" s="4">
        <v>1</v>
      </c>
      <c r="F62" s="2">
        <v>1</v>
      </c>
      <c r="G62" s="2">
        <v>1</v>
      </c>
      <c r="H62" s="2">
        <v>1</v>
      </c>
      <c r="I62" s="2">
        <v>0.5</v>
      </c>
      <c r="J62" s="2"/>
      <c r="K62" s="2">
        <v>1</v>
      </c>
      <c r="L62" s="2">
        <v>1</v>
      </c>
      <c r="M62" s="4">
        <f t="shared" si="0"/>
        <v>6.5</v>
      </c>
      <c r="N62" s="2">
        <f t="shared" si="1"/>
        <v>81.25</v>
      </c>
    </row>
    <row r="63" spans="1:14" ht="12.75">
      <c r="A63" s="5">
        <v>60</v>
      </c>
      <c r="B63" s="6" t="s">
        <v>109</v>
      </c>
      <c r="C63" s="7">
        <v>409</v>
      </c>
      <c r="D63" s="7" t="s">
        <v>110</v>
      </c>
      <c r="E63" s="4">
        <v>1</v>
      </c>
      <c r="F63" s="2">
        <v>1</v>
      </c>
      <c r="G63" s="2">
        <v>1</v>
      </c>
      <c r="H63" s="2">
        <v>1</v>
      </c>
      <c r="I63" s="2">
        <v>0.5</v>
      </c>
      <c r="J63" s="2"/>
      <c r="K63" s="2">
        <v>1</v>
      </c>
      <c r="L63" s="2">
        <v>1</v>
      </c>
      <c r="M63" s="4">
        <f t="shared" si="0"/>
        <v>6.5</v>
      </c>
      <c r="N63" s="2">
        <f t="shared" si="1"/>
        <v>81.25</v>
      </c>
    </row>
    <row r="64" spans="1:14" ht="12.75">
      <c r="A64" s="5">
        <v>61</v>
      </c>
      <c r="B64" s="6" t="s">
        <v>412</v>
      </c>
      <c r="C64" s="7">
        <v>438</v>
      </c>
      <c r="D64" s="7" t="s">
        <v>111</v>
      </c>
      <c r="E64" s="4">
        <v>1</v>
      </c>
      <c r="F64" s="2">
        <v>1</v>
      </c>
      <c r="G64" s="2">
        <v>1</v>
      </c>
      <c r="H64" s="2">
        <v>1</v>
      </c>
      <c r="I64" s="2"/>
      <c r="J64" s="2">
        <v>1</v>
      </c>
      <c r="K64" s="2">
        <v>1</v>
      </c>
      <c r="L64" s="2"/>
      <c r="M64" s="4">
        <f t="shared" si="0"/>
        <v>6</v>
      </c>
      <c r="N64" s="2">
        <f t="shared" si="1"/>
        <v>75</v>
      </c>
    </row>
    <row r="65" spans="1:14" ht="12.75">
      <c r="A65" s="5">
        <v>62</v>
      </c>
      <c r="B65" s="6" t="s">
        <v>411</v>
      </c>
      <c r="C65" s="7">
        <v>311</v>
      </c>
      <c r="D65" s="7" t="s">
        <v>114</v>
      </c>
      <c r="E65" s="4">
        <v>1</v>
      </c>
      <c r="F65" s="2">
        <v>1</v>
      </c>
      <c r="G65" s="2">
        <v>1</v>
      </c>
      <c r="H65" s="2">
        <v>1</v>
      </c>
      <c r="I65" s="2">
        <v>1</v>
      </c>
      <c r="J65" s="2"/>
      <c r="K65" s="2"/>
      <c r="L65" s="2">
        <v>1</v>
      </c>
      <c r="M65" s="4">
        <f t="shared" si="0"/>
        <v>6</v>
      </c>
      <c r="N65" s="2">
        <f t="shared" si="1"/>
        <v>75</v>
      </c>
    </row>
    <row r="66" spans="1:14" ht="12.75" customHeight="1">
      <c r="A66" s="5">
        <v>63</v>
      </c>
      <c r="B66" s="6" t="s">
        <v>115</v>
      </c>
      <c r="C66" s="7">
        <v>61</v>
      </c>
      <c r="D66" s="7" t="s">
        <v>116</v>
      </c>
      <c r="E66" s="4">
        <v>1</v>
      </c>
      <c r="F66" s="2">
        <v>1</v>
      </c>
      <c r="G66" s="2">
        <v>1</v>
      </c>
      <c r="H66" s="2">
        <v>1</v>
      </c>
      <c r="I66" s="2">
        <v>1</v>
      </c>
      <c r="J66" s="2"/>
      <c r="K66" s="2"/>
      <c r="L66" s="2">
        <v>1</v>
      </c>
      <c r="M66" s="4">
        <f t="shared" si="0"/>
        <v>6</v>
      </c>
      <c r="N66" s="2">
        <f t="shared" si="1"/>
        <v>75</v>
      </c>
    </row>
    <row r="67" spans="1:14" ht="12.75" customHeight="1">
      <c r="A67" s="5">
        <v>64</v>
      </c>
      <c r="B67" s="6" t="s">
        <v>119</v>
      </c>
      <c r="C67" s="7">
        <v>329</v>
      </c>
      <c r="D67" s="7" t="s">
        <v>120</v>
      </c>
      <c r="E67" s="4">
        <v>1</v>
      </c>
      <c r="F67" s="2">
        <v>1</v>
      </c>
      <c r="G67" s="2">
        <v>1</v>
      </c>
      <c r="H67" s="2">
        <v>1</v>
      </c>
      <c r="I67" s="2">
        <v>1</v>
      </c>
      <c r="J67" s="2"/>
      <c r="K67" s="2"/>
      <c r="L67" s="2">
        <v>1</v>
      </c>
      <c r="M67" s="4">
        <f t="shared" si="0"/>
        <v>6</v>
      </c>
      <c r="N67" s="2">
        <f t="shared" si="1"/>
        <v>75</v>
      </c>
    </row>
    <row r="68" spans="1:14" ht="12.75">
      <c r="A68" s="5">
        <v>65</v>
      </c>
      <c r="B68" s="6" t="s">
        <v>121</v>
      </c>
      <c r="C68" s="5">
        <v>26</v>
      </c>
      <c r="D68" s="5" t="s">
        <v>122</v>
      </c>
      <c r="E68" s="4">
        <v>1</v>
      </c>
      <c r="F68" s="2">
        <v>1</v>
      </c>
      <c r="G68" s="2">
        <v>1</v>
      </c>
      <c r="H68" s="2">
        <v>1</v>
      </c>
      <c r="I68" s="2">
        <v>1</v>
      </c>
      <c r="J68" s="2"/>
      <c r="K68" s="2"/>
      <c r="L68" s="2">
        <v>1</v>
      </c>
      <c r="M68" s="4">
        <f t="shared" ref="M68:M131" si="2">E68+F68+G68+H68+I68+J68+K68+L68</f>
        <v>6</v>
      </c>
      <c r="N68" s="2">
        <f t="shared" ref="N68:N131" si="3">M68/8*100</f>
        <v>75</v>
      </c>
    </row>
    <row r="69" spans="1:14" ht="12.75">
      <c r="A69" s="5">
        <v>66</v>
      </c>
      <c r="B69" s="6" t="s">
        <v>123</v>
      </c>
      <c r="C69" s="7">
        <v>2</v>
      </c>
      <c r="D69" s="7" t="s">
        <v>124</v>
      </c>
      <c r="E69" s="4">
        <v>1</v>
      </c>
      <c r="F69" s="2">
        <v>1</v>
      </c>
      <c r="G69" s="2">
        <v>1</v>
      </c>
      <c r="H69" s="2">
        <v>1</v>
      </c>
      <c r="I69" s="2">
        <v>1</v>
      </c>
      <c r="J69" s="2"/>
      <c r="K69" s="2"/>
      <c r="L69" s="2">
        <v>1</v>
      </c>
      <c r="M69" s="4">
        <f t="shared" si="2"/>
        <v>6</v>
      </c>
      <c r="N69" s="2">
        <f t="shared" si="3"/>
        <v>75</v>
      </c>
    </row>
    <row r="70" spans="1:14" ht="12.75">
      <c r="A70" s="5">
        <v>67</v>
      </c>
      <c r="B70" s="6" t="s">
        <v>125</v>
      </c>
      <c r="C70" s="7">
        <v>389</v>
      </c>
      <c r="D70" s="7" t="s">
        <v>126</v>
      </c>
      <c r="E70" s="4">
        <v>1</v>
      </c>
      <c r="F70" s="2">
        <v>1</v>
      </c>
      <c r="G70" s="2">
        <v>1</v>
      </c>
      <c r="H70" s="2">
        <v>1</v>
      </c>
      <c r="I70" s="2">
        <v>1</v>
      </c>
      <c r="J70" s="2"/>
      <c r="K70" s="2"/>
      <c r="L70" s="2">
        <v>1</v>
      </c>
      <c r="M70" s="4">
        <f t="shared" si="2"/>
        <v>6</v>
      </c>
      <c r="N70" s="2">
        <f t="shared" si="3"/>
        <v>75</v>
      </c>
    </row>
    <row r="71" spans="1:14" ht="12.75">
      <c r="A71" s="5">
        <v>68</v>
      </c>
      <c r="B71" s="6" t="s">
        <v>413</v>
      </c>
      <c r="C71" s="7">
        <v>54</v>
      </c>
      <c r="D71" s="7" t="s">
        <v>127</v>
      </c>
      <c r="E71" s="4">
        <v>1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/>
      <c r="L71" s="2"/>
      <c r="M71" s="4">
        <f t="shared" si="2"/>
        <v>6</v>
      </c>
      <c r="N71" s="2">
        <f t="shared" si="3"/>
        <v>75</v>
      </c>
    </row>
    <row r="72" spans="1:14" ht="12.75">
      <c r="A72" s="5">
        <v>69</v>
      </c>
      <c r="B72" s="6" t="s">
        <v>128</v>
      </c>
      <c r="C72" s="7">
        <v>7</v>
      </c>
      <c r="D72" s="7" t="s">
        <v>129</v>
      </c>
      <c r="E72" s="4">
        <v>1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/>
      <c r="L72" s="2"/>
      <c r="M72" s="4">
        <f t="shared" si="2"/>
        <v>6</v>
      </c>
      <c r="N72" s="2">
        <f t="shared" si="3"/>
        <v>75</v>
      </c>
    </row>
    <row r="73" spans="1:14" ht="12.75">
      <c r="A73" s="5">
        <v>70</v>
      </c>
      <c r="B73" s="6" t="s">
        <v>132</v>
      </c>
      <c r="C73" s="7">
        <v>385</v>
      </c>
      <c r="D73" s="7" t="s">
        <v>133</v>
      </c>
      <c r="E73" s="4">
        <v>1</v>
      </c>
      <c r="F73" s="2">
        <v>1</v>
      </c>
      <c r="G73" s="2">
        <v>1</v>
      </c>
      <c r="H73" s="2">
        <v>1</v>
      </c>
      <c r="I73" s="2">
        <v>1</v>
      </c>
      <c r="J73" s="2"/>
      <c r="K73" s="2"/>
      <c r="L73" s="2">
        <v>1</v>
      </c>
      <c r="M73" s="4">
        <f t="shared" si="2"/>
        <v>6</v>
      </c>
      <c r="N73" s="2">
        <f t="shared" si="3"/>
        <v>75</v>
      </c>
    </row>
    <row r="74" spans="1:14" ht="12.75">
      <c r="A74" s="5">
        <v>71</v>
      </c>
      <c r="B74" s="6" t="s">
        <v>414</v>
      </c>
      <c r="C74" s="7">
        <v>378</v>
      </c>
      <c r="D74" s="7" t="s">
        <v>134</v>
      </c>
      <c r="E74" s="4">
        <v>1</v>
      </c>
      <c r="F74" s="2">
        <v>1</v>
      </c>
      <c r="G74" s="2">
        <v>1</v>
      </c>
      <c r="H74" s="2">
        <v>1</v>
      </c>
      <c r="I74" s="2"/>
      <c r="J74" s="2"/>
      <c r="K74" s="2">
        <v>1</v>
      </c>
      <c r="L74" s="2">
        <v>1</v>
      </c>
      <c r="M74" s="4">
        <f t="shared" si="2"/>
        <v>6</v>
      </c>
      <c r="N74" s="2">
        <f t="shared" si="3"/>
        <v>75</v>
      </c>
    </row>
    <row r="75" spans="1:14" ht="12.75">
      <c r="A75" s="5">
        <v>72</v>
      </c>
      <c r="B75" s="6" t="s">
        <v>135</v>
      </c>
      <c r="C75" s="7">
        <v>490</v>
      </c>
      <c r="D75" s="7" t="s">
        <v>136</v>
      </c>
      <c r="E75" s="4">
        <v>1</v>
      </c>
      <c r="F75" s="2">
        <v>1</v>
      </c>
      <c r="G75" s="2">
        <v>1</v>
      </c>
      <c r="H75" s="2">
        <v>1</v>
      </c>
      <c r="I75" s="2">
        <v>1</v>
      </c>
      <c r="J75" s="2"/>
      <c r="K75" s="2"/>
      <c r="L75" s="2">
        <v>1</v>
      </c>
      <c r="M75" s="4">
        <f t="shared" si="2"/>
        <v>6</v>
      </c>
      <c r="N75" s="2">
        <f t="shared" si="3"/>
        <v>75</v>
      </c>
    </row>
    <row r="76" spans="1:14" ht="12.75">
      <c r="A76" s="5">
        <v>73</v>
      </c>
      <c r="B76" s="6" t="s">
        <v>137</v>
      </c>
      <c r="C76" s="7">
        <v>402</v>
      </c>
      <c r="D76" s="7" t="s">
        <v>138</v>
      </c>
      <c r="E76" s="4">
        <v>1</v>
      </c>
      <c r="F76" s="2">
        <v>1</v>
      </c>
      <c r="G76" s="2">
        <v>1</v>
      </c>
      <c r="H76" s="2">
        <v>1</v>
      </c>
      <c r="I76" s="2">
        <v>1</v>
      </c>
      <c r="J76" s="2"/>
      <c r="K76" s="2">
        <v>1</v>
      </c>
      <c r="L76" s="2"/>
      <c r="M76" s="4">
        <f t="shared" si="2"/>
        <v>6</v>
      </c>
      <c r="N76" s="2">
        <f t="shared" si="3"/>
        <v>75</v>
      </c>
    </row>
    <row r="77" spans="1:14" ht="12.75">
      <c r="A77" s="5">
        <v>74</v>
      </c>
      <c r="B77" s="6" t="s">
        <v>139</v>
      </c>
      <c r="C77" s="7">
        <v>373</v>
      </c>
      <c r="D77" s="7" t="s">
        <v>140</v>
      </c>
      <c r="E77" s="4">
        <v>1</v>
      </c>
      <c r="F77" s="2">
        <v>1</v>
      </c>
      <c r="G77" s="2">
        <v>1</v>
      </c>
      <c r="H77" s="2">
        <v>1</v>
      </c>
      <c r="I77" s="2">
        <v>1</v>
      </c>
      <c r="J77" s="2"/>
      <c r="K77" s="2">
        <v>1</v>
      </c>
      <c r="L77" s="2"/>
      <c r="M77" s="4">
        <f t="shared" si="2"/>
        <v>6</v>
      </c>
      <c r="N77" s="2">
        <f t="shared" si="3"/>
        <v>75</v>
      </c>
    </row>
    <row r="78" spans="1:14" ht="12.75" customHeight="1">
      <c r="A78" s="5">
        <v>75</v>
      </c>
      <c r="B78" s="6" t="s">
        <v>141</v>
      </c>
      <c r="C78" s="5">
        <v>8</v>
      </c>
      <c r="D78" s="5" t="s">
        <v>142</v>
      </c>
      <c r="E78" s="4">
        <v>1</v>
      </c>
      <c r="F78" s="2">
        <v>1</v>
      </c>
      <c r="G78" s="2"/>
      <c r="H78" s="2"/>
      <c r="I78" s="2">
        <v>1</v>
      </c>
      <c r="J78" s="2">
        <v>1</v>
      </c>
      <c r="K78" s="2">
        <v>1</v>
      </c>
      <c r="L78" s="2">
        <v>1</v>
      </c>
      <c r="M78" s="4">
        <f t="shared" si="2"/>
        <v>6</v>
      </c>
      <c r="N78" s="2">
        <f t="shared" si="3"/>
        <v>75</v>
      </c>
    </row>
    <row r="79" spans="1:14" ht="12.75">
      <c r="A79" s="5">
        <v>76</v>
      </c>
      <c r="B79" s="6" t="s">
        <v>415</v>
      </c>
      <c r="C79" s="7">
        <v>466</v>
      </c>
      <c r="D79" s="7" t="s">
        <v>143</v>
      </c>
      <c r="E79" s="4">
        <v>1</v>
      </c>
      <c r="F79" s="2">
        <v>1</v>
      </c>
      <c r="G79" s="2">
        <v>1</v>
      </c>
      <c r="H79" s="2">
        <v>1</v>
      </c>
      <c r="I79" s="2">
        <v>1</v>
      </c>
      <c r="J79" s="2"/>
      <c r="K79" s="2">
        <v>1</v>
      </c>
      <c r="L79" s="2"/>
      <c r="M79" s="4">
        <f t="shared" si="2"/>
        <v>6</v>
      </c>
      <c r="N79" s="2">
        <f t="shared" si="3"/>
        <v>75</v>
      </c>
    </row>
    <row r="80" spans="1:14" ht="12.75" customHeight="1">
      <c r="A80" s="5">
        <v>77</v>
      </c>
      <c r="B80" s="6" t="s">
        <v>144</v>
      </c>
      <c r="C80" s="7">
        <v>135</v>
      </c>
      <c r="D80" s="7" t="s">
        <v>145</v>
      </c>
      <c r="E80" s="4">
        <v>1</v>
      </c>
      <c r="F80" s="2">
        <v>1</v>
      </c>
      <c r="G80" s="2">
        <v>1</v>
      </c>
      <c r="H80" s="2"/>
      <c r="I80" s="2"/>
      <c r="J80" s="2">
        <v>1</v>
      </c>
      <c r="K80" s="2">
        <v>1</v>
      </c>
      <c r="L80" s="2">
        <v>1</v>
      </c>
      <c r="M80" s="4">
        <f t="shared" si="2"/>
        <v>6</v>
      </c>
      <c r="N80" s="2">
        <f t="shared" si="3"/>
        <v>75</v>
      </c>
    </row>
    <row r="81" spans="1:14" ht="12.75" customHeight="1">
      <c r="A81" s="5">
        <v>78</v>
      </c>
      <c r="B81" s="6" t="s">
        <v>263</v>
      </c>
      <c r="C81" s="7">
        <v>68</v>
      </c>
      <c r="D81" s="7" t="s">
        <v>264</v>
      </c>
      <c r="E81" s="4">
        <v>1</v>
      </c>
      <c r="F81" s="2">
        <v>1</v>
      </c>
      <c r="G81" s="2">
        <v>1</v>
      </c>
      <c r="H81" s="2">
        <v>1</v>
      </c>
      <c r="I81" s="2"/>
      <c r="J81" s="2"/>
      <c r="K81" s="2">
        <v>1</v>
      </c>
      <c r="L81" s="2">
        <v>1</v>
      </c>
      <c r="M81" s="4">
        <f t="shared" si="2"/>
        <v>6</v>
      </c>
      <c r="N81" s="2">
        <f t="shared" si="3"/>
        <v>75</v>
      </c>
    </row>
    <row r="82" spans="1:14" ht="12.75">
      <c r="A82" s="5">
        <v>79</v>
      </c>
      <c r="B82" s="6" t="s">
        <v>267</v>
      </c>
      <c r="C82" s="7">
        <v>217</v>
      </c>
      <c r="D82" s="7" t="s">
        <v>268</v>
      </c>
      <c r="E82" s="4">
        <v>1</v>
      </c>
      <c r="F82" s="2">
        <v>1</v>
      </c>
      <c r="G82" s="2">
        <v>1</v>
      </c>
      <c r="H82" s="2">
        <v>1</v>
      </c>
      <c r="I82" s="2"/>
      <c r="J82" s="2"/>
      <c r="K82" s="2">
        <v>1</v>
      </c>
      <c r="L82" s="2">
        <v>1</v>
      </c>
      <c r="M82" s="4">
        <f t="shared" si="2"/>
        <v>6</v>
      </c>
      <c r="N82" s="2">
        <f t="shared" si="3"/>
        <v>75</v>
      </c>
    </row>
    <row r="83" spans="1:14" ht="12.75">
      <c r="A83" s="5">
        <v>80</v>
      </c>
      <c r="B83" s="6" t="s">
        <v>330</v>
      </c>
      <c r="C83" s="5">
        <v>239</v>
      </c>
      <c r="D83" s="5" t="s">
        <v>331</v>
      </c>
      <c r="E83" s="4">
        <v>1</v>
      </c>
      <c r="F83" s="2">
        <v>1</v>
      </c>
      <c r="G83" s="2">
        <v>1</v>
      </c>
      <c r="H83" s="2">
        <v>1</v>
      </c>
      <c r="I83" s="2"/>
      <c r="J83" s="2"/>
      <c r="K83" s="2">
        <v>1</v>
      </c>
      <c r="L83" s="2">
        <v>1</v>
      </c>
      <c r="M83" s="4">
        <f t="shared" si="2"/>
        <v>6</v>
      </c>
      <c r="N83" s="2">
        <f t="shared" si="3"/>
        <v>75</v>
      </c>
    </row>
    <row r="84" spans="1:14" ht="12.75">
      <c r="A84" s="5">
        <v>81</v>
      </c>
      <c r="B84" s="6" t="s">
        <v>146</v>
      </c>
      <c r="C84" s="5">
        <v>231</v>
      </c>
      <c r="D84" s="5" t="s">
        <v>147</v>
      </c>
      <c r="E84" s="4">
        <v>1</v>
      </c>
      <c r="F84" s="2">
        <v>1</v>
      </c>
      <c r="G84" s="2">
        <v>1</v>
      </c>
      <c r="H84" s="2">
        <v>1</v>
      </c>
      <c r="I84" s="2">
        <v>0.5</v>
      </c>
      <c r="J84" s="2"/>
      <c r="K84" s="2">
        <v>1</v>
      </c>
      <c r="L84" s="2"/>
      <c r="M84" s="4">
        <f t="shared" si="2"/>
        <v>5.5</v>
      </c>
      <c r="N84" s="2">
        <f t="shared" si="3"/>
        <v>68.75</v>
      </c>
    </row>
    <row r="85" spans="1:14" ht="12.75">
      <c r="A85" s="5">
        <v>82</v>
      </c>
      <c r="B85" s="6" t="s">
        <v>148</v>
      </c>
      <c r="C85" s="7">
        <v>200</v>
      </c>
      <c r="D85" s="7" t="s">
        <v>149</v>
      </c>
      <c r="E85" s="4">
        <v>1</v>
      </c>
      <c r="F85" s="2">
        <v>1</v>
      </c>
      <c r="G85" s="2">
        <v>1</v>
      </c>
      <c r="H85" s="2">
        <v>1</v>
      </c>
      <c r="I85" s="2">
        <v>0.5</v>
      </c>
      <c r="J85" s="2"/>
      <c r="K85" s="2"/>
      <c r="L85" s="2">
        <v>1</v>
      </c>
      <c r="M85" s="4">
        <f t="shared" si="2"/>
        <v>5.5</v>
      </c>
      <c r="N85" s="2">
        <f t="shared" si="3"/>
        <v>68.75</v>
      </c>
    </row>
    <row r="86" spans="1:14" ht="12.75">
      <c r="A86" s="5">
        <v>83</v>
      </c>
      <c r="B86" s="6" t="s">
        <v>150</v>
      </c>
      <c r="C86" s="7">
        <v>152</v>
      </c>
      <c r="D86" s="7" t="s">
        <v>151</v>
      </c>
      <c r="E86" s="4">
        <v>1</v>
      </c>
      <c r="F86" s="2">
        <v>1</v>
      </c>
      <c r="G86" s="2">
        <v>1</v>
      </c>
      <c r="H86" s="2"/>
      <c r="I86" s="2">
        <v>0.5</v>
      </c>
      <c r="J86" s="2"/>
      <c r="K86" s="2">
        <v>1</v>
      </c>
      <c r="L86" s="2">
        <v>1</v>
      </c>
      <c r="M86" s="4">
        <f t="shared" si="2"/>
        <v>5.5</v>
      </c>
      <c r="N86" s="2">
        <f t="shared" si="3"/>
        <v>68.75</v>
      </c>
    </row>
    <row r="87" spans="1:14" ht="12.75">
      <c r="A87" s="5">
        <v>84</v>
      </c>
      <c r="B87" s="6" t="s">
        <v>152</v>
      </c>
      <c r="C87" s="7">
        <v>86</v>
      </c>
      <c r="D87" s="7" t="s">
        <v>153</v>
      </c>
      <c r="E87" s="4">
        <v>1</v>
      </c>
      <c r="F87" s="2">
        <v>1</v>
      </c>
      <c r="G87" s="2">
        <v>1</v>
      </c>
      <c r="H87" s="2"/>
      <c r="I87" s="2">
        <v>0.5</v>
      </c>
      <c r="J87" s="2"/>
      <c r="K87" s="2">
        <v>1</v>
      </c>
      <c r="L87" s="2">
        <v>1</v>
      </c>
      <c r="M87" s="4">
        <f t="shared" si="2"/>
        <v>5.5</v>
      </c>
      <c r="N87" s="2">
        <f t="shared" si="3"/>
        <v>68.75</v>
      </c>
    </row>
    <row r="88" spans="1:14" ht="12.75">
      <c r="A88" s="5">
        <v>85</v>
      </c>
      <c r="B88" s="6" t="s">
        <v>154</v>
      </c>
      <c r="C88" s="7">
        <v>326</v>
      </c>
      <c r="D88" s="7" t="s">
        <v>155</v>
      </c>
      <c r="E88" s="4">
        <v>1</v>
      </c>
      <c r="F88" s="2">
        <v>1</v>
      </c>
      <c r="G88" s="2">
        <v>1</v>
      </c>
      <c r="H88" s="2">
        <v>1</v>
      </c>
      <c r="I88" s="2">
        <v>0.5</v>
      </c>
      <c r="J88" s="2"/>
      <c r="K88" s="2">
        <v>1</v>
      </c>
      <c r="L88" s="2"/>
      <c r="M88" s="4">
        <f t="shared" si="2"/>
        <v>5.5</v>
      </c>
      <c r="N88" s="2">
        <f t="shared" si="3"/>
        <v>68.75</v>
      </c>
    </row>
    <row r="89" spans="1:14" ht="12.75">
      <c r="A89" s="5">
        <v>86</v>
      </c>
      <c r="B89" s="6" t="s">
        <v>416</v>
      </c>
      <c r="C89" s="7">
        <v>80</v>
      </c>
      <c r="D89" s="7" t="s">
        <v>156</v>
      </c>
      <c r="E89" s="4">
        <v>1</v>
      </c>
      <c r="F89" s="2">
        <v>1</v>
      </c>
      <c r="G89" s="2">
        <v>1</v>
      </c>
      <c r="H89" s="2">
        <v>1</v>
      </c>
      <c r="I89" s="2">
        <v>0.5</v>
      </c>
      <c r="J89" s="2"/>
      <c r="K89" s="2"/>
      <c r="L89" s="2">
        <v>1</v>
      </c>
      <c r="M89" s="4">
        <f t="shared" si="2"/>
        <v>5.5</v>
      </c>
      <c r="N89" s="2">
        <f t="shared" si="3"/>
        <v>68.75</v>
      </c>
    </row>
    <row r="90" spans="1:14" ht="12.75" customHeight="1">
      <c r="A90" s="5">
        <v>87</v>
      </c>
      <c r="B90" s="6" t="s">
        <v>157</v>
      </c>
      <c r="C90" s="7">
        <v>9</v>
      </c>
      <c r="D90" s="7" t="s">
        <v>158</v>
      </c>
      <c r="E90" s="4">
        <v>1</v>
      </c>
      <c r="F90" s="2">
        <v>1</v>
      </c>
      <c r="G90" s="2">
        <v>1</v>
      </c>
      <c r="H90" s="2"/>
      <c r="I90" s="2">
        <v>0.5</v>
      </c>
      <c r="J90" s="2"/>
      <c r="K90" s="2">
        <v>1</v>
      </c>
      <c r="L90" s="2">
        <v>1</v>
      </c>
      <c r="M90" s="4">
        <f t="shared" si="2"/>
        <v>5.5</v>
      </c>
      <c r="N90" s="2">
        <f t="shared" si="3"/>
        <v>68.75</v>
      </c>
    </row>
    <row r="91" spans="1:14" ht="12.75">
      <c r="A91" s="5">
        <v>88</v>
      </c>
      <c r="B91" s="6" t="s">
        <v>159</v>
      </c>
      <c r="C91" s="7">
        <v>318</v>
      </c>
      <c r="D91" s="7" t="s">
        <v>160</v>
      </c>
      <c r="E91" s="4">
        <v>1</v>
      </c>
      <c r="F91" s="2">
        <v>1</v>
      </c>
      <c r="G91" s="2">
        <v>1</v>
      </c>
      <c r="H91" s="2">
        <v>1</v>
      </c>
      <c r="I91" s="2">
        <v>0.5</v>
      </c>
      <c r="J91" s="2"/>
      <c r="K91" s="2">
        <v>1</v>
      </c>
      <c r="L91" s="2"/>
      <c r="M91" s="4">
        <f t="shared" si="2"/>
        <v>5.5</v>
      </c>
      <c r="N91" s="2">
        <f t="shared" si="3"/>
        <v>68.75</v>
      </c>
    </row>
    <row r="92" spans="1:14" ht="12.75">
      <c r="A92" s="5">
        <v>89</v>
      </c>
      <c r="B92" s="6" t="s">
        <v>161</v>
      </c>
      <c r="C92" s="7">
        <v>120</v>
      </c>
      <c r="D92" s="7" t="s">
        <v>162</v>
      </c>
      <c r="E92" s="4">
        <v>1</v>
      </c>
      <c r="F92" s="2">
        <v>1</v>
      </c>
      <c r="G92" s="2">
        <v>1</v>
      </c>
      <c r="H92" s="2">
        <v>1</v>
      </c>
      <c r="I92" s="2">
        <v>0.5</v>
      </c>
      <c r="J92" s="2"/>
      <c r="K92" s="2"/>
      <c r="L92" s="2">
        <v>1</v>
      </c>
      <c r="M92" s="4">
        <f t="shared" si="2"/>
        <v>5.5</v>
      </c>
      <c r="N92" s="2">
        <f t="shared" si="3"/>
        <v>68.75</v>
      </c>
    </row>
    <row r="93" spans="1:14" ht="12.75">
      <c r="A93" s="5">
        <v>90</v>
      </c>
      <c r="B93" s="6" t="s">
        <v>165</v>
      </c>
      <c r="C93" s="7">
        <v>448</v>
      </c>
      <c r="D93" s="7" t="s">
        <v>166</v>
      </c>
      <c r="E93" s="4">
        <v>1</v>
      </c>
      <c r="F93" s="2">
        <v>1</v>
      </c>
      <c r="G93" s="2">
        <v>1</v>
      </c>
      <c r="H93" s="2">
        <v>1</v>
      </c>
      <c r="I93" s="2">
        <v>0.5</v>
      </c>
      <c r="J93" s="2"/>
      <c r="K93" s="2"/>
      <c r="L93" s="2">
        <v>1</v>
      </c>
      <c r="M93" s="4">
        <f t="shared" si="2"/>
        <v>5.5</v>
      </c>
      <c r="N93" s="2">
        <f t="shared" si="3"/>
        <v>68.75</v>
      </c>
    </row>
    <row r="94" spans="1:14" ht="12.75">
      <c r="A94" s="5">
        <v>91</v>
      </c>
      <c r="B94" s="6" t="s">
        <v>167</v>
      </c>
      <c r="C94" s="7">
        <v>179</v>
      </c>
      <c r="D94" s="7" t="s">
        <v>168</v>
      </c>
      <c r="E94" s="4">
        <v>1</v>
      </c>
      <c r="F94" s="2">
        <v>1</v>
      </c>
      <c r="G94" s="2">
        <v>1</v>
      </c>
      <c r="H94" s="2">
        <v>1</v>
      </c>
      <c r="I94" s="2">
        <v>0.5</v>
      </c>
      <c r="J94" s="2"/>
      <c r="K94" s="2"/>
      <c r="L94" s="2">
        <v>1</v>
      </c>
      <c r="M94" s="4">
        <f t="shared" si="2"/>
        <v>5.5</v>
      </c>
      <c r="N94" s="2">
        <f t="shared" si="3"/>
        <v>68.75</v>
      </c>
    </row>
    <row r="95" spans="1:14" ht="12.75">
      <c r="A95" s="5">
        <v>92</v>
      </c>
      <c r="B95" s="6" t="s">
        <v>169</v>
      </c>
      <c r="C95" s="7">
        <v>78</v>
      </c>
      <c r="D95" s="7" t="s">
        <v>170</v>
      </c>
      <c r="E95" s="4">
        <v>1</v>
      </c>
      <c r="F95" s="2">
        <v>1</v>
      </c>
      <c r="G95" s="2">
        <v>1</v>
      </c>
      <c r="H95" s="2">
        <v>1</v>
      </c>
      <c r="I95" s="2">
        <v>0.5</v>
      </c>
      <c r="J95" s="2"/>
      <c r="K95" s="2">
        <v>1</v>
      </c>
      <c r="L95" s="2"/>
      <c r="M95" s="4">
        <f t="shared" si="2"/>
        <v>5.5</v>
      </c>
      <c r="N95" s="2">
        <f t="shared" si="3"/>
        <v>68.75</v>
      </c>
    </row>
    <row r="96" spans="1:14" ht="9.75" customHeight="1">
      <c r="A96" s="5">
        <v>93</v>
      </c>
      <c r="B96" s="6" t="s">
        <v>171</v>
      </c>
      <c r="C96" s="7">
        <v>56</v>
      </c>
      <c r="D96" s="7" t="s">
        <v>172</v>
      </c>
      <c r="E96" s="4">
        <v>1</v>
      </c>
      <c r="F96" s="2">
        <v>1</v>
      </c>
      <c r="G96" s="2">
        <v>1</v>
      </c>
      <c r="H96" s="2">
        <v>1</v>
      </c>
      <c r="I96" s="2">
        <v>0.5</v>
      </c>
      <c r="J96" s="2"/>
      <c r="K96" s="2">
        <v>1</v>
      </c>
      <c r="L96" s="2"/>
      <c r="M96" s="4">
        <f t="shared" si="2"/>
        <v>5.5</v>
      </c>
      <c r="N96" s="2">
        <f t="shared" si="3"/>
        <v>68.75</v>
      </c>
    </row>
    <row r="97" spans="1:14" ht="12.75">
      <c r="A97" s="5">
        <v>94</v>
      </c>
      <c r="B97" s="10" t="s">
        <v>130</v>
      </c>
      <c r="C97" s="7">
        <v>484</v>
      </c>
      <c r="D97" s="7" t="s">
        <v>131</v>
      </c>
      <c r="E97" s="4">
        <v>1</v>
      </c>
      <c r="F97" s="2">
        <v>1</v>
      </c>
      <c r="G97" s="2">
        <v>1</v>
      </c>
      <c r="H97" s="2"/>
      <c r="I97" s="2">
        <v>1</v>
      </c>
      <c r="J97" s="2"/>
      <c r="K97" s="2">
        <v>1</v>
      </c>
      <c r="L97" s="2"/>
      <c r="M97" s="4">
        <f t="shared" si="2"/>
        <v>5</v>
      </c>
      <c r="N97" s="2">
        <f t="shared" si="3"/>
        <v>62.5</v>
      </c>
    </row>
    <row r="98" spans="1:14" ht="12.75">
      <c r="A98" s="5">
        <v>95</v>
      </c>
      <c r="B98" s="6" t="s">
        <v>163</v>
      </c>
      <c r="C98" s="7">
        <v>97</v>
      </c>
      <c r="D98" s="7" t="s">
        <v>164</v>
      </c>
      <c r="E98" s="4">
        <v>1</v>
      </c>
      <c r="F98" s="2">
        <v>1</v>
      </c>
      <c r="G98" s="2">
        <v>1</v>
      </c>
      <c r="H98" s="2">
        <v>1</v>
      </c>
      <c r="I98" s="2">
        <v>0</v>
      </c>
      <c r="J98" s="2"/>
      <c r="K98" s="2"/>
      <c r="L98" s="2">
        <v>1</v>
      </c>
      <c r="M98" s="4">
        <f t="shared" si="2"/>
        <v>5</v>
      </c>
      <c r="N98" s="2">
        <f t="shared" si="3"/>
        <v>62.5</v>
      </c>
    </row>
    <row r="99" spans="1:14" ht="12.75" customHeight="1">
      <c r="A99" s="5">
        <v>96</v>
      </c>
      <c r="B99" s="6" t="s">
        <v>417</v>
      </c>
      <c r="C99" s="7">
        <v>435</v>
      </c>
      <c r="D99" s="7" t="s">
        <v>175</v>
      </c>
      <c r="E99" s="4">
        <v>1</v>
      </c>
      <c r="F99" s="2">
        <v>1</v>
      </c>
      <c r="G99" s="2">
        <v>1</v>
      </c>
      <c r="H99" s="2">
        <v>1</v>
      </c>
      <c r="I99" s="2"/>
      <c r="J99" s="2"/>
      <c r="K99" s="2"/>
      <c r="L99" s="2">
        <v>1</v>
      </c>
      <c r="M99" s="4">
        <f t="shared" si="2"/>
        <v>5</v>
      </c>
      <c r="N99" s="2">
        <f t="shared" si="3"/>
        <v>62.5</v>
      </c>
    </row>
    <row r="100" spans="1:14" ht="12.75">
      <c r="A100" s="5">
        <v>97</v>
      </c>
      <c r="B100" s="6" t="s">
        <v>176</v>
      </c>
      <c r="C100" s="7">
        <v>148</v>
      </c>
      <c r="D100" s="7" t="s">
        <v>177</v>
      </c>
      <c r="E100" s="4">
        <v>1</v>
      </c>
      <c r="F100" s="2">
        <v>1</v>
      </c>
      <c r="G100" s="2">
        <v>1</v>
      </c>
      <c r="H100" s="2"/>
      <c r="I100" s="2">
        <v>1</v>
      </c>
      <c r="J100" s="2"/>
      <c r="K100" s="2"/>
      <c r="L100" s="2">
        <v>1</v>
      </c>
      <c r="M100" s="4">
        <f t="shared" si="2"/>
        <v>5</v>
      </c>
      <c r="N100" s="2">
        <f t="shared" si="3"/>
        <v>62.5</v>
      </c>
    </row>
    <row r="101" spans="1:14" ht="12.75">
      <c r="A101" s="5">
        <v>98</v>
      </c>
      <c r="B101" s="10" t="s">
        <v>178</v>
      </c>
      <c r="C101" s="7">
        <v>508</v>
      </c>
      <c r="D101" s="7" t="s">
        <v>179</v>
      </c>
      <c r="E101" s="9"/>
      <c r="F101" s="2">
        <v>1</v>
      </c>
      <c r="G101" s="2">
        <v>1</v>
      </c>
      <c r="H101" s="2">
        <v>1</v>
      </c>
      <c r="I101" s="2"/>
      <c r="J101" s="2">
        <v>1</v>
      </c>
      <c r="K101" s="2">
        <v>1</v>
      </c>
      <c r="L101" s="2"/>
      <c r="M101" s="4">
        <f t="shared" si="2"/>
        <v>5</v>
      </c>
      <c r="N101" s="2">
        <f t="shared" si="3"/>
        <v>62.5</v>
      </c>
    </row>
    <row r="102" spans="1:14" ht="12.75">
      <c r="A102" s="5">
        <v>99</v>
      </c>
      <c r="B102" s="6" t="s">
        <v>180</v>
      </c>
      <c r="C102" s="7">
        <v>136</v>
      </c>
      <c r="D102" s="7" t="s">
        <v>181</v>
      </c>
      <c r="E102" s="4">
        <v>1</v>
      </c>
      <c r="F102" s="2">
        <v>1</v>
      </c>
      <c r="G102" s="2"/>
      <c r="H102" s="2"/>
      <c r="I102" s="2">
        <v>1</v>
      </c>
      <c r="J102" s="2"/>
      <c r="K102" s="2">
        <v>1</v>
      </c>
      <c r="L102" s="2">
        <v>1</v>
      </c>
      <c r="M102" s="4">
        <f t="shared" si="2"/>
        <v>5</v>
      </c>
      <c r="N102" s="2">
        <f t="shared" si="3"/>
        <v>62.5</v>
      </c>
    </row>
    <row r="103" spans="1:14" ht="12.75">
      <c r="A103" s="5">
        <v>100</v>
      </c>
      <c r="B103" s="6" t="s">
        <v>182</v>
      </c>
      <c r="C103" s="7">
        <v>320</v>
      </c>
      <c r="D103" s="7" t="s">
        <v>183</v>
      </c>
      <c r="E103" s="4">
        <v>1</v>
      </c>
      <c r="F103" s="2">
        <v>1</v>
      </c>
      <c r="G103" s="2">
        <v>1</v>
      </c>
      <c r="H103" s="2"/>
      <c r="I103" s="2"/>
      <c r="J103" s="2">
        <v>1</v>
      </c>
      <c r="K103" s="2"/>
      <c r="L103" s="2">
        <v>1</v>
      </c>
      <c r="M103" s="4">
        <f t="shared" si="2"/>
        <v>5</v>
      </c>
      <c r="N103" s="2">
        <f t="shared" si="3"/>
        <v>62.5</v>
      </c>
    </row>
    <row r="104" spans="1:14" ht="12.75">
      <c r="A104" s="5">
        <v>101</v>
      </c>
      <c r="B104" s="6" t="s">
        <v>184</v>
      </c>
      <c r="C104" s="7">
        <v>201</v>
      </c>
      <c r="D104" s="7" t="s">
        <v>185</v>
      </c>
      <c r="E104" s="4">
        <v>1</v>
      </c>
      <c r="F104" s="2">
        <v>1</v>
      </c>
      <c r="G104" s="2">
        <v>1</v>
      </c>
      <c r="H104" s="2">
        <v>1</v>
      </c>
      <c r="I104" s="2"/>
      <c r="J104" s="2"/>
      <c r="K104" s="2">
        <v>1</v>
      </c>
      <c r="L104" s="2"/>
      <c r="M104" s="4">
        <f t="shared" si="2"/>
        <v>5</v>
      </c>
      <c r="N104" s="2">
        <f t="shared" si="3"/>
        <v>62.5</v>
      </c>
    </row>
    <row r="105" spans="1:14" ht="12.75">
      <c r="A105" s="5">
        <v>102</v>
      </c>
      <c r="B105" s="6" t="s">
        <v>186</v>
      </c>
      <c r="C105" s="7">
        <v>25</v>
      </c>
      <c r="D105" s="7" t="s">
        <v>187</v>
      </c>
      <c r="E105" s="4">
        <v>1</v>
      </c>
      <c r="F105" s="2">
        <v>1</v>
      </c>
      <c r="G105" s="2">
        <v>1</v>
      </c>
      <c r="H105" s="2"/>
      <c r="I105" s="2">
        <v>1</v>
      </c>
      <c r="J105" s="2">
        <v>1</v>
      </c>
      <c r="K105" s="2"/>
      <c r="L105" s="2"/>
      <c r="M105" s="4">
        <f t="shared" si="2"/>
        <v>5</v>
      </c>
      <c r="N105" s="2">
        <f t="shared" si="3"/>
        <v>62.5</v>
      </c>
    </row>
    <row r="106" spans="1:14" ht="12.75">
      <c r="A106" s="5">
        <v>103</v>
      </c>
      <c r="B106" s="6" t="s">
        <v>188</v>
      </c>
      <c r="C106" s="7">
        <v>23</v>
      </c>
      <c r="D106" s="7" t="s">
        <v>189</v>
      </c>
      <c r="E106" s="4">
        <v>1</v>
      </c>
      <c r="F106" s="2">
        <v>1</v>
      </c>
      <c r="G106" s="2">
        <v>1</v>
      </c>
      <c r="H106" s="2">
        <v>1</v>
      </c>
      <c r="I106" s="2">
        <v>1</v>
      </c>
      <c r="J106" s="2"/>
      <c r="K106" s="2"/>
      <c r="L106" s="2"/>
      <c r="M106" s="4">
        <f t="shared" si="2"/>
        <v>5</v>
      </c>
      <c r="N106" s="2">
        <f t="shared" si="3"/>
        <v>62.5</v>
      </c>
    </row>
    <row r="107" spans="1:14" ht="12.75">
      <c r="A107" s="5">
        <v>104</v>
      </c>
      <c r="B107" s="6" t="s">
        <v>190</v>
      </c>
      <c r="C107" s="7">
        <v>196</v>
      </c>
      <c r="D107" s="7" t="s">
        <v>191</v>
      </c>
      <c r="E107" s="4">
        <v>1</v>
      </c>
      <c r="F107" s="2">
        <v>1</v>
      </c>
      <c r="G107" s="2">
        <v>1</v>
      </c>
      <c r="H107" s="2">
        <v>1</v>
      </c>
      <c r="I107" s="2"/>
      <c r="J107" s="2"/>
      <c r="K107" s="2">
        <v>1</v>
      </c>
      <c r="L107" s="2"/>
      <c r="M107" s="4">
        <f t="shared" si="2"/>
        <v>5</v>
      </c>
      <c r="N107" s="2">
        <f t="shared" si="3"/>
        <v>62.5</v>
      </c>
    </row>
    <row r="108" spans="1:14" ht="12.75" customHeight="1">
      <c r="A108" s="5">
        <v>105</v>
      </c>
      <c r="B108" s="6" t="s">
        <v>192</v>
      </c>
      <c r="C108" s="7">
        <v>67</v>
      </c>
      <c r="D108" s="7" t="s">
        <v>193</v>
      </c>
      <c r="E108" s="4">
        <v>1</v>
      </c>
      <c r="F108" s="2"/>
      <c r="G108" s="2">
        <v>1</v>
      </c>
      <c r="H108" s="2">
        <v>1</v>
      </c>
      <c r="I108" s="2"/>
      <c r="J108" s="2"/>
      <c r="K108" s="2">
        <v>1</v>
      </c>
      <c r="L108" s="2">
        <v>1</v>
      </c>
      <c r="M108" s="4">
        <f t="shared" si="2"/>
        <v>5</v>
      </c>
      <c r="N108" s="2">
        <f t="shared" si="3"/>
        <v>62.5</v>
      </c>
    </row>
    <row r="109" spans="1:14" s="3" customFormat="1" ht="12.75" customHeight="1">
      <c r="A109" s="5">
        <v>106</v>
      </c>
      <c r="B109" s="6" t="s">
        <v>194</v>
      </c>
      <c r="C109" s="7">
        <v>527</v>
      </c>
      <c r="D109" s="7" t="s">
        <v>195</v>
      </c>
      <c r="E109" s="4">
        <v>1</v>
      </c>
      <c r="F109" s="2">
        <v>1</v>
      </c>
      <c r="G109" s="2">
        <v>1</v>
      </c>
      <c r="H109" s="2"/>
      <c r="I109" s="2"/>
      <c r="J109" s="2">
        <v>1</v>
      </c>
      <c r="K109" s="2">
        <v>1</v>
      </c>
      <c r="L109" s="2"/>
      <c r="M109" s="4">
        <f t="shared" si="2"/>
        <v>5</v>
      </c>
      <c r="N109" s="2">
        <f t="shared" si="3"/>
        <v>62.5</v>
      </c>
    </row>
    <row r="110" spans="1:14" ht="12.75" customHeight="1">
      <c r="A110" s="5">
        <v>107</v>
      </c>
      <c r="B110" s="6" t="s">
        <v>418</v>
      </c>
      <c r="C110" s="7">
        <v>317</v>
      </c>
      <c r="D110" s="7" t="s">
        <v>196</v>
      </c>
      <c r="E110" s="4">
        <v>1</v>
      </c>
      <c r="F110" s="2">
        <v>1</v>
      </c>
      <c r="G110" s="2">
        <v>1</v>
      </c>
      <c r="H110" s="2">
        <v>1</v>
      </c>
      <c r="I110" s="2"/>
      <c r="J110" s="2">
        <v>1</v>
      </c>
      <c r="K110" s="2"/>
      <c r="L110" s="2"/>
      <c r="M110" s="4">
        <f t="shared" si="2"/>
        <v>5</v>
      </c>
      <c r="N110" s="2">
        <f t="shared" si="3"/>
        <v>62.5</v>
      </c>
    </row>
    <row r="111" spans="1:14" ht="12.75">
      <c r="A111" s="5">
        <v>108</v>
      </c>
      <c r="B111" s="6" t="s">
        <v>197</v>
      </c>
      <c r="C111" s="7">
        <v>41</v>
      </c>
      <c r="D111" s="7" t="s">
        <v>198</v>
      </c>
      <c r="E111" s="4">
        <v>1</v>
      </c>
      <c r="F111" s="2">
        <v>1</v>
      </c>
      <c r="G111" s="2">
        <v>1</v>
      </c>
      <c r="H111" s="2"/>
      <c r="I111" s="2"/>
      <c r="J111" s="2"/>
      <c r="K111" s="2">
        <v>1</v>
      </c>
      <c r="L111" s="2">
        <v>1</v>
      </c>
      <c r="M111" s="4">
        <f t="shared" si="2"/>
        <v>5</v>
      </c>
      <c r="N111" s="2">
        <f t="shared" si="3"/>
        <v>62.5</v>
      </c>
    </row>
    <row r="112" spans="1:14" s="8" customFormat="1" ht="12.75">
      <c r="A112" s="5">
        <v>109</v>
      </c>
      <c r="B112" s="6" t="s">
        <v>199</v>
      </c>
      <c r="C112" s="7">
        <v>322</v>
      </c>
      <c r="D112" s="7" t="s">
        <v>200</v>
      </c>
      <c r="E112" s="4">
        <v>1</v>
      </c>
      <c r="F112" s="2">
        <v>1</v>
      </c>
      <c r="G112" s="2">
        <v>1</v>
      </c>
      <c r="H112" s="2">
        <v>1</v>
      </c>
      <c r="I112" s="2"/>
      <c r="J112" s="2"/>
      <c r="K112" s="2"/>
      <c r="L112" s="2">
        <v>1</v>
      </c>
      <c r="M112" s="4">
        <f t="shared" si="2"/>
        <v>5</v>
      </c>
      <c r="N112" s="2">
        <f t="shared" si="3"/>
        <v>62.5</v>
      </c>
    </row>
    <row r="113" spans="1:14" ht="12.75">
      <c r="A113" s="5">
        <v>110</v>
      </c>
      <c r="B113" s="6" t="s">
        <v>201</v>
      </c>
      <c r="C113" s="7">
        <v>377</v>
      </c>
      <c r="D113" s="7" t="s">
        <v>202</v>
      </c>
      <c r="E113" s="4">
        <v>1</v>
      </c>
      <c r="F113" s="2"/>
      <c r="G113" s="2">
        <v>1</v>
      </c>
      <c r="H113" s="2">
        <v>1</v>
      </c>
      <c r="I113" s="2"/>
      <c r="J113" s="2">
        <v>1</v>
      </c>
      <c r="K113" s="2">
        <v>1</v>
      </c>
      <c r="L113" s="2"/>
      <c r="M113" s="4">
        <f t="shared" si="2"/>
        <v>5</v>
      </c>
      <c r="N113" s="2">
        <f t="shared" si="3"/>
        <v>62.5</v>
      </c>
    </row>
    <row r="114" spans="1:14" ht="12.75">
      <c r="A114" s="5">
        <v>111</v>
      </c>
      <c r="B114" s="6" t="s">
        <v>210</v>
      </c>
      <c r="C114" s="7">
        <v>55</v>
      </c>
      <c r="D114" s="7" t="s">
        <v>211</v>
      </c>
      <c r="E114" s="4">
        <v>1</v>
      </c>
      <c r="F114" s="2">
        <v>1</v>
      </c>
      <c r="G114" s="2">
        <v>1</v>
      </c>
      <c r="H114" s="2"/>
      <c r="I114" s="2"/>
      <c r="J114" s="2">
        <v>1</v>
      </c>
      <c r="K114" s="2"/>
      <c r="L114" s="2">
        <v>1</v>
      </c>
      <c r="M114" s="4">
        <f t="shared" si="2"/>
        <v>5</v>
      </c>
      <c r="N114" s="2">
        <f t="shared" si="3"/>
        <v>62.5</v>
      </c>
    </row>
    <row r="115" spans="1:14" ht="12.75">
      <c r="A115" s="5">
        <v>112</v>
      </c>
      <c r="B115" s="6" t="s">
        <v>203</v>
      </c>
      <c r="C115" s="7">
        <v>414</v>
      </c>
      <c r="D115" s="7" t="s">
        <v>204</v>
      </c>
      <c r="E115" s="4">
        <v>1</v>
      </c>
      <c r="F115" s="2">
        <v>1</v>
      </c>
      <c r="G115" s="2">
        <v>1</v>
      </c>
      <c r="H115" s="2"/>
      <c r="I115" s="2">
        <v>0.5</v>
      </c>
      <c r="J115" s="2"/>
      <c r="K115" s="2"/>
      <c r="L115" s="2">
        <v>1</v>
      </c>
      <c r="M115" s="4">
        <f t="shared" si="2"/>
        <v>4.5</v>
      </c>
      <c r="N115" s="2">
        <f t="shared" si="3"/>
        <v>56.25</v>
      </c>
    </row>
    <row r="116" spans="1:14" ht="12.75">
      <c r="A116" s="5">
        <v>113</v>
      </c>
      <c r="B116" s="6" t="s">
        <v>419</v>
      </c>
      <c r="C116" s="7">
        <v>454</v>
      </c>
      <c r="D116" s="7" t="s">
        <v>205</v>
      </c>
      <c r="E116" s="4">
        <v>1</v>
      </c>
      <c r="F116" s="2">
        <v>1</v>
      </c>
      <c r="G116" s="2">
        <v>1</v>
      </c>
      <c r="H116" s="2"/>
      <c r="I116" s="2">
        <v>0.5</v>
      </c>
      <c r="J116" s="2">
        <v>1</v>
      </c>
      <c r="K116" s="2"/>
      <c r="L116" s="2"/>
      <c r="M116" s="4">
        <f t="shared" si="2"/>
        <v>4.5</v>
      </c>
      <c r="N116" s="2">
        <f t="shared" si="3"/>
        <v>56.25</v>
      </c>
    </row>
    <row r="117" spans="1:14" ht="12.75">
      <c r="A117" s="5">
        <v>114</v>
      </c>
      <c r="B117" s="6" t="s">
        <v>206</v>
      </c>
      <c r="C117" s="7">
        <v>393</v>
      </c>
      <c r="D117" s="7" t="s">
        <v>207</v>
      </c>
      <c r="E117" s="4">
        <v>1</v>
      </c>
      <c r="F117" s="2">
        <v>1</v>
      </c>
      <c r="G117" s="2">
        <v>1</v>
      </c>
      <c r="H117" s="2">
        <v>1</v>
      </c>
      <c r="I117" s="2">
        <v>0.5</v>
      </c>
      <c r="J117" s="2"/>
      <c r="K117" s="2"/>
      <c r="L117" s="2"/>
      <c r="M117" s="4">
        <f t="shared" si="2"/>
        <v>4.5</v>
      </c>
      <c r="N117" s="2">
        <f t="shared" si="3"/>
        <v>56.25</v>
      </c>
    </row>
    <row r="118" spans="1:14" ht="12.75" customHeight="1">
      <c r="A118" s="5">
        <v>115</v>
      </c>
      <c r="B118" s="6" t="s">
        <v>208</v>
      </c>
      <c r="C118" s="7">
        <v>425</v>
      </c>
      <c r="D118" s="7" t="s">
        <v>209</v>
      </c>
      <c r="E118" s="4">
        <v>1</v>
      </c>
      <c r="F118" s="2">
        <v>1</v>
      </c>
      <c r="G118" s="2">
        <v>1</v>
      </c>
      <c r="H118" s="2"/>
      <c r="I118" s="2">
        <v>0.5</v>
      </c>
      <c r="J118" s="2">
        <v>1</v>
      </c>
      <c r="K118" s="2"/>
      <c r="L118" s="2"/>
      <c r="M118" s="4">
        <f t="shared" si="2"/>
        <v>4.5</v>
      </c>
      <c r="N118" s="2">
        <f t="shared" si="3"/>
        <v>56.25</v>
      </c>
    </row>
    <row r="119" spans="1:14" ht="12.75" customHeight="1">
      <c r="A119" s="5">
        <v>116</v>
      </c>
      <c r="B119" s="6" t="s">
        <v>212</v>
      </c>
      <c r="C119" s="7">
        <v>119</v>
      </c>
      <c r="D119" s="7" t="s">
        <v>213</v>
      </c>
      <c r="E119" s="4">
        <v>1</v>
      </c>
      <c r="F119" s="2">
        <v>1</v>
      </c>
      <c r="G119" s="2">
        <v>1</v>
      </c>
      <c r="H119" s="2">
        <v>1</v>
      </c>
      <c r="I119" s="2"/>
      <c r="J119" s="2"/>
      <c r="K119" s="2"/>
      <c r="L119" s="2"/>
      <c r="M119" s="4">
        <f t="shared" si="2"/>
        <v>4</v>
      </c>
      <c r="N119" s="2">
        <f t="shared" si="3"/>
        <v>50</v>
      </c>
    </row>
    <row r="120" spans="1:14" ht="12.75">
      <c r="A120" s="5">
        <v>117</v>
      </c>
      <c r="B120" s="6" t="s">
        <v>214</v>
      </c>
      <c r="C120" s="7">
        <v>397</v>
      </c>
      <c r="D120" s="7" t="s">
        <v>215</v>
      </c>
      <c r="E120" s="4">
        <v>1</v>
      </c>
      <c r="F120" s="2">
        <v>1</v>
      </c>
      <c r="G120" s="2">
        <v>1</v>
      </c>
      <c r="H120" s="2">
        <v>1</v>
      </c>
      <c r="I120" s="2"/>
      <c r="J120" s="2"/>
      <c r="K120" s="2"/>
      <c r="L120" s="2"/>
      <c r="M120" s="4">
        <f t="shared" si="2"/>
        <v>4</v>
      </c>
      <c r="N120" s="2">
        <f t="shared" si="3"/>
        <v>50</v>
      </c>
    </row>
    <row r="121" spans="1:14" ht="12.75">
      <c r="A121" s="5">
        <v>118</v>
      </c>
      <c r="B121" s="6" t="s">
        <v>216</v>
      </c>
      <c r="C121" s="7">
        <v>315</v>
      </c>
      <c r="D121" s="7" t="s">
        <v>217</v>
      </c>
      <c r="E121" s="4">
        <v>1</v>
      </c>
      <c r="F121" s="2">
        <v>1</v>
      </c>
      <c r="G121" s="2">
        <v>1</v>
      </c>
      <c r="H121" s="2"/>
      <c r="I121" s="2"/>
      <c r="J121" s="2">
        <v>1</v>
      </c>
      <c r="K121" s="2"/>
      <c r="L121" s="2"/>
      <c r="M121" s="4">
        <f t="shared" si="2"/>
        <v>4</v>
      </c>
      <c r="N121" s="2">
        <f t="shared" si="3"/>
        <v>50</v>
      </c>
    </row>
    <row r="122" spans="1:14" ht="12.75">
      <c r="A122" s="5">
        <v>119</v>
      </c>
      <c r="B122" s="6" t="s">
        <v>218</v>
      </c>
      <c r="C122" s="5">
        <v>308</v>
      </c>
      <c r="D122" s="5" t="s">
        <v>219</v>
      </c>
      <c r="E122" s="4">
        <v>1</v>
      </c>
      <c r="F122" s="2">
        <v>1</v>
      </c>
      <c r="G122" s="2">
        <v>1</v>
      </c>
      <c r="H122" s="2">
        <v>1</v>
      </c>
      <c r="I122" s="2"/>
      <c r="J122" s="2"/>
      <c r="K122" s="2"/>
      <c r="L122" s="2"/>
      <c r="M122" s="4">
        <f t="shared" si="2"/>
        <v>4</v>
      </c>
      <c r="N122" s="2">
        <f t="shared" si="3"/>
        <v>50</v>
      </c>
    </row>
    <row r="123" spans="1:14" ht="12.75">
      <c r="A123" s="5">
        <v>120</v>
      </c>
      <c r="B123" s="6" t="s">
        <v>220</v>
      </c>
      <c r="C123" s="7">
        <v>252</v>
      </c>
      <c r="D123" s="7" t="s">
        <v>221</v>
      </c>
      <c r="E123" s="4">
        <v>1</v>
      </c>
      <c r="F123" s="2">
        <v>1</v>
      </c>
      <c r="G123" s="2">
        <v>1</v>
      </c>
      <c r="H123" s="2">
        <v>1</v>
      </c>
      <c r="I123" s="2"/>
      <c r="J123" s="2"/>
      <c r="K123" s="2"/>
      <c r="L123" s="2"/>
      <c r="M123" s="4">
        <f t="shared" si="2"/>
        <v>4</v>
      </c>
      <c r="N123" s="2">
        <f t="shared" si="3"/>
        <v>50</v>
      </c>
    </row>
    <row r="124" spans="1:14" ht="12.75">
      <c r="A124" s="5">
        <v>121</v>
      </c>
      <c r="B124" s="6" t="s">
        <v>222</v>
      </c>
      <c r="C124" s="7">
        <v>110</v>
      </c>
      <c r="D124" s="7" t="s">
        <v>223</v>
      </c>
      <c r="E124" s="4">
        <v>1</v>
      </c>
      <c r="F124" s="2">
        <v>1</v>
      </c>
      <c r="G124" s="2">
        <v>1</v>
      </c>
      <c r="H124" s="2">
        <v>1</v>
      </c>
      <c r="I124" s="2"/>
      <c r="J124" s="2"/>
      <c r="K124" s="2"/>
      <c r="L124" s="2"/>
      <c r="M124" s="4">
        <f t="shared" si="2"/>
        <v>4</v>
      </c>
      <c r="N124" s="2">
        <f t="shared" si="3"/>
        <v>50</v>
      </c>
    </row>
    <row r="125" spans="1:14" ht="12.75">
      <c r="A125" s="5">
        <v>122</v>
      </c>
      <c r="B125" s="6" t="s">
        <v>224</v>
      </c>
      <c r="C125" s="7">
        <v>386</v>
      </c>
      <c r="D125" s="7" t="s">
        <v>225</v>
      </c>
      <c r="E125" s="4">
        <v>1</v>
      </c>
      <c r="F125" s="2">
        <v>1</v>
      </c>
      <c r="G125" s="2">
        <v>1</v>
      </c>
      <c r="H125" s="2">
        <v>1</v>
      </c>
      <c r="I125" s="2"/>
      <c r="J125" s="2"/>
      <c r="K125" s="2"/>
      <c r="L125" s="2"/>
      <c r="M125" s="4">
        <f t="shared" si="2"/>
        <v>4</v>
      </c>
      <c r="N125" s="2">
        <f t="shared" si="3"/>
        <v>50</v>
      </c>
    </row>
    <row r="126" spans="1:14" ht="12.75">
      <c r="A126" s="5">
        <v>123</v>
      </c>
      <c r="B126" s="6" t="s">
        <v>254</v>
      </c>
      <c r="C126" s="7">
        <v>376</v>
      </c>
      <c r="D126" s="7" t="s">
        <v>255</v>
      </c>
      <c r="E126" s="4">
        <v>1</v>
      </c>
      <c r="F126" s="2">
        <v>1</v>
      </c>
      <c r="G126" s="2">
        <v>1</v>
      </c>
      <c r="H126" s="2">
        <v>1</v>
      </c>
      <c r="I126" s="2"/>
      <c r="J126" s="2"/>
      <c r="K126" s="2"/>
      <c r="L126" s="2"/>
      <c r="M126" s="4">
        <f t="shared" si="2"/>
        <v>4</v>
      </c>
      <c r="N126" s="2">
        <f t="shared" si="3"/>
        <v>50</v>
      </c>
    </row>
    <row r="127" spans="1:14" ht="12.75" customHeight="1">
      <c r="A127" s="5">
        <v>124</v>
      </c>
      <c r="B127" s="6" t="s">
        <v>270</v>
      </c>
      <c r="C127" s="7">
        <v>455</v>
      </c>
      <c r="D127" s="7" t="s">
        <v>271</v>
      </c>
      <c r="E127" s="4">
        <v>1</v>
      </c>
      <c r="F127" s="2">
        <v>1</v>
      </c>
      <c r="G127" s="2">
        <v>1</v>
      </c>
      <c r="H127" s="2"/>
      <c r="I127" s="2"/>
      <c r="J127" s="2"/>
      <c r="K127" s="2">
        <v>1</v>
      </c>
      <c r="L127" s="2"/>
      <c r="M127" s="4">
        <f t="shared" si="2"/>
        <v>4</v>
      </c>
      <c r="N127" s="2">
        <f t="shared" si="3"/>
        <v>50</v>
      </c>
    </row>
    <row r="128" spans="1:14" ht="12.75">
      <c r="A128" s="5">
        <v>125</v>
      </c>
      <c r="B128" s="6" t="s">
        <v>252</v>
      </c>
      <c r="C128" s="7">
        <v>33</v>
      </c>
      <c r="D128" s="7" t="s">
        <v>253</v>
      </c>
      <c r="E128" s="4">
        <v>1</v>
      </c>
      <c r="F128" s="2">
        <v>1</v>
      </c>
      <c r="G128" s="2">
        <v>1</v>
      </c>
      <c r="H128" s="2">
        <v>1</v>
      </c>
      <c r="I128" s="2"/>
      <c r="J128" s="2"/>
      <c r="K128" s="2"/>
      <c r="L128" s="2"/>
      <c r="M128" s="4">
        <f t="shared" si="2"/>
        <v>4</v>
      </c>
      <c r="N128" s="2">
        <f t="shared" si="3"/>
        <v>50</v>
      </c>
    </row>
    <row r="129" spans="1:14" ht="12.75">
      <c r="A129" s="5">
        <v>126</v>
      </c>
      <c r="B129" s="6" t="s">
        <v>226</v>
      </c>
      <c r="C129" s="16">
        <v>69</v>
      </c>
      <c r="D129" s="17" t="s">
        <v>227</v>
      </c>
      <c r="E129" s="4">
        <v>1</v>
      </c>
      <c r="F129" s="2">
        <v>1</v>
      </c>
      <c r="G129" s="2">
        <v>1</v>
      </c>
      <c r="H129" s="2"/>
      <c r="I129" s="2">
        <v>0.5</v>
      </c>
      <c r="J129" s="2"/>
      <c r="K129" s="2"/>
      <c r="L129" s="2"/>
      <c r="M129" s="4">
        <f t="shared" si="2"/>
        <v>3.5</v>
      </c>
      <c r="N129" s="2">
        <f t="shared" si="3"/>
        <v>43.75</v>
      </c>
    </row>
    <row r="130" spans="1:14" ht="12.75">
      <c r="A130" s="5">
        <v>127</v>
      </c>
      <c r="B130" s="6" t="s">
        <v>228</v>
      </c>
      <c r="C130" s="7">
        <v>332</v>
      </c>
      <c r="D130" s="7" t="s">
        <v>229</v>
      </c>
      <c r="E130" s="4">
        <v>1</v>
      </c>
      <c r="F130" s="2">
        <v>1</v>
      </c>
      <c r="G130" s="2"/>
      <c r="H130" s="2"/>
      <c r="I130" s="2">
        <v>0.5</v>
      </c>
      <c r="J130" s="2"/>
      <c r="K130" s="2">
        <v>1</v>
      </c>
      <c r="L130" s="2"/>
      <c r="M130" s="4">
        <f t="shared" si="2"/>
        <v>3.5</v>
      </c>
      <c r="N130" s="2">
        <f t="shared" si="3"/>
        <v>43.75</v>
      </c>
    </row>
    <row r="131" spans="1:14" ht="12.75">
      <c r="A131" s="5">
        <v>128</v>
      </c>
      <c r="B131" s="6" t="s">
        <v>230</v>
      </c>
      <c r="C131" s="7">
        <v>65</v>
      </c>
      <c r="D131" s="7" t="s">
        <v>231</v>
      </c>
      <c r="E131" s="4">
        <v>1</v>
      </c>
      <c r="F131" s="2"/>
      <c r="G131" s="2">
        <v>1</v>
      </c>
      <c r="H131" s="2">
        <v>1</v>
      </c>
      <c r="I131" s="2">
        <v>0.5</v>
      </c>
      <c r="J131" s="2"/>
      <c r="K131" s="2"/>
      <c r="L131" s="2"/>
      <c r="M131" s="4">
        <f t="shared" si="2"/>
        <v>3.5</v>
      </c>
      <c r="N131" s="2">
        <f t="shared" si="3"/>
        <v>43.75</v>
      </c>
    </row>
    <row r="132" spans="1:14" ht="12.75">
      <c r="A132" s="5">
        <v>129</v>
      </c>
      <c r="B132" s="6" t="s">
        <v>420</v>
      </c>
      <c r="C132" s="7">
        <v>175</v>
      </c>
      <c r="D132" s="7" t="s">
        <v>232</v>
      </c>
      <c r="E132" s="4">
        <v>1</v>
      </c>
      <c r="F132" s="2">
        <v>1</v>
      </c>
      <c r="G132" s="2">
        <v>1</v>
      </c>
      <c r="H132" s="2"/>
      <c r="I132" s="2">
        <v>0.5</v>
      </c>
      <c r="J132" s="2"/>
      <c r="K132" s="2"/>
      <c r="L132" s="2"/>
      <c r="M132" s="4">
        <f t="shared" ref="M132:M195" si="4">E132+F132+G132+H132+I132+J132+K132+L132</f>
        <v>3.5</v>
      </c>
      <c r="N132" s="2">
        <f t="shared" ref="N132:N195" si="5">M132/8*100</f>
        <v>43.75</v>
      </c>
    </row>
    <row r="133" spans="1:14" ht="12.75">
      <c r="A133" s="5">
        <v>130</v>
      </c>
      <c r="B133" s="6" t="s">
        <v>233</v>
      </c>
      <c r="C133" s="7">
        <v>187</v>
      </c>
      <c r="D133" s="7" t="s">
        <v>234</v>
      </c>
      <c r="E133" s="4">
        <v>1</v>
      </c>
      <c r="F133" s="2"/>
      <c r="G133" s="2">
        <v>1</v>
      </c>
      <c r="H133" s="2">
        <v>1</v>
      </c>
      <c r="I133" s="2"/>
      <c r="J133" s="2"/>
      <c r="K133" s="2"/>
      <c r="L133" s="2"/>
      <c r="M133" s="4">
        <f t="shared" si="4"/>
        <v>3</v>
      </c>
      <c r="N133" s="2">
        <f t="shared" si="5"/>
        <v>37.5</v>
      </c>
    </row>
    <row r="134" spans="1:14" ht="12.75">
      <c r="A134" s="5">
        <v>131</v>
      </c>
      <c r="B134" s="6" t="s">
        <v>235</v>
      </c>
      <c r="C134" s="7">
        <v>420</v>
      </c>
      <c r="D134" s="7" t="s">
        <v>236</v>
      </c>
      <c r="E134" s="4">
        <v>1</v>
      </c>
      <c r="F134" s="2">
        <v>1</v>
      </c>
      <c r="G134" s="2"/>
      <c r="H134" s="2"/>
      <c r="I134" s="2">
        <v>1</v>
      </c>
      <c r="J134" s="2"/>
      <c r="K134" s="2"/>
      <c r="L134" s="2"/>
      <c r="M134" s="4">
        <f t="shared" si="4"/>
        <v>3</v>
      </c>
      <c r="N134" s="2">
        <f t="shared" si="5"/>
        <v>37.5</v>
      </c>
    </row>
    <row r="135" spans="1:14" ht="12.75">
      <c r="A135" s="5">
        <v>132</v>
      </c>
      <c r="B135" s="6" t="s">
        <v>237</v>
      </c>
      <c r="C135" s="7">
        <v>300</v>
      </c>
      <c r="D135" s="7" t="s">
        <v>238</v>
      </c>
      <c r="E135" s="4">
        <v>1</v>
      </c>
      <c r="F135" s="2">
        <v>1</v>
      </c>
      <c r="G135" s="2">
        <v>1</v>
      </c>
      <c r="H135" s="2"/>
      <c r="I135" s="2"/>
      <c r="J135" s="2"/>
      <c r="K135" s="2"/>
      <c r="L135" s="2"/>
      <c r="M135" s="4">
        <f t="shared" si="4"/>
        <v>3</v>
      </c>
      <c r="N135" s="2">
        <f t="shared" si="5"/>
        <v>37.5</v>
      </c>
    </row>
    <row r="136" spans="1:14" ht="12.75">
      <c r="A136" s="5">
        <v>133</v>
      </c>
      <c r="B136" s="6" t="s">
        <v>239</v>
      </c>
      <c r="C136" s="7">
        <v>37</v>
      </c>
      <c r="D136" s="7" t="s">
        <v>240</v>
      </c>
      <c r="E136" s="9"/>
      <c r="F136" s="2"/>
      <c r="G136" s="2">
        <v>1</v>
      </c>
      <c r="H136" s="2"/>
      <c r="I136" s="2"/>
      <c r="J136" s="2">
        <v>1</v>
      </c>
      <c r="K136" s="2">
        <v>1</v>
      </c>
      <c r="L136" s="2"/>
      <c r="M136" s="4">
        <f t="shared" si="4"/>
        <v>3</v>
      </c>
      <c r="N136" s="2">
        <f t="shared" si="5"/>
        <v>37.5</v>
      </c>
    </row>
    <row r="137" spans="1:14" ht="12.75">
      <c r="A137" s="5">
        <v>134</v>
      </c>
      <c r="B137" s="6" t="s">
        <v>241</v>
      </c>
      <c r="C137" s="7">
        <v>408</v>
      </c>
      <c r="D137" s="7" t="s">
        <v>242</v>
      </c>
      <c r="E137" s="4">
        <v>1</v>
      </c>
      <c r="F137" s="2"/>
      <c r="G137" s="2">
        <v>1</v>
      </c>
      <c r="H137" s="2">
        <v>1</v>
      </c>
      <c r="I137" s="2"/>
      <c r="J137" s="2"/>
      <c r="K137" s="2"/>
      <c r="L137" s="2"/>
      <c r="M137" s="4">
        <f t="shared" si="4"/>
        <v>3</v>
      </c>
      <c r="N137" s="2">
        <f t="shared" si="5"/>
        <v>37.5</v>
      </c>
    </row>
    <row r="138" spans="1:14" ht="12.75">
      <c r="A138" s="5">
        <v>135</v>
      </c>
      <c r="B138" s="6" t="s">
        <v>243</v>
      </c>
      <c r="C138" s="7">
        <v>38</v>
      </c>
      <c r="D138" s="7" t="s">
        <v>244</v>
      </c>
      <c r="E138" s="4">
        <v>1</v>
      </c>
      <c r="F138" s="2">
        <v>1</v>
      </c>
      <c r="G138" s="2"/>
      <c r="H138" s="2"/>
      <c r="I138" s="2"/>
      <c r="J138" s="2">
        <v>1</v>
      </c>
      <c r="K138" s="2"/>
      <c r="L138" s="2"/>
      <c r="M138" s="4">
        <f t="shared" si="4"/>
        <v>3</v>
      </c>
      <c r="N138" s="2">
        <f t="shared" si="5"/>
        <v>37.5</v>
      </c>
    </row>
    <row r="139" spans="1:14" ht="12.75">
      <c r="A139" s="5">
        <v>136</v>
      </c>
      <c r="B139" s="6" t="s">
        <v>245</v>
      </c>
      <c r="C139" s="7">
        <v>142</v>
      </c>
      <c r="D139" s="7" t="s">
        <v>246</v>
      </c>
      <c r="E139" s="4">
        <v>1</v>
      </c>
      <c r="F139" s="2">
        <v>1</v>
      </c>
      <c r="G139" s="2">
        <v>1</v>
      </c>
      <c r="H139" s="2"/>
      <c r="I139" s="2"/>
      <c r="J139" s="2"/>
      <c r="K139" s="2"/>
      <c r="L139" s="2"/>
      <c r="M139" s="4">
        <f t="shared" si="4"/>
        <v>3</v>
      </c>
      <c r="N139" s="2">
        <f t="shared" si="5"/>
        <v>37.5</v>
      </c>
    </row>
    <row r="140" spans="1:14" ht="12.75">
      <c r="A140" s="5">
        <v>137</v>
      </c>
      <c r="B140" s="6" t="s">
        <v>247</v>
      </c>
      <c r="C140" s="7">
        <v>188</v>
      </c>
      <c r="D140" s="7" t="s">
        <v>248</v>
      </c>
      <c r="E140" s="4">
        <v>1</v>
      </c>
      <c r="F140" s="2">
        <v>1</v>
      </c>
      <c r="G140" s="2"/>
      <c r="H140" s="2"/>
      <c r="I140" s="2"/>
      <c r="J140" s="2"/>
      <c r="K140" s="2">
        <v>1</v>
      </c>
      <c r="L140" s="2"/>
      <c r="M140" s="4">
        <f t="shared" si="4"/>
        <v>3</v>
      </c>
      <c r="N140" s="2">
        <f t="shared" si="5"/>
        <v>37.5</v>
      </c>
    </row>
    <row r="141" spans="1:14" ht="12.75">
      <c r="A141" s="5">
        <v>138</v>
      </c>
      <c r="B141" s="6" t="s">
        <v>421</v>
      </c>
      <c r="C141" s="7">
        <v>314</v>
      </c>
      <c r="D141" s="7" t="s">
        <v>249</v>
      </c>
      <c r="E141" s="4">
        <v>1</v>
      </c>
      <c r="F141" s="2"/>
      <c r="G141" s="2">
        <v>1</v>
      </c>
      <c r="H141" s="2">
        <v>1</v>
      </c>
      <c r="I141" s="2"/>
      <c r="J141" s="2"/>
      <c r="K141" s="2"/>
      <c r="L141" s="2"/>
      <c r="M141" s="4">
        <f t="shared" si="4"/>
        <v>3</v>
      </c>
      <c r="N141" s="2">
        <f t="shared" si="5"/>
        <v>37.5</v>
      </c>
    </row>
    <row r="142" spans="1:14" ht="12.75">
      <c r="A142" s="5">
        <v>139</v>
      </c>
      <c r="B142" s="6" t="s">
        <v>250</v>
      </c>
      <c r="C142" s="7">
        <v>178</v>
      </c>
      <c r="D142" s="7" t="s">
        <v>251</v>
      </c>
      <c r="E142" s="4">
        <v>1</v>
      </c>
      <c r="F142" s="2"/>
      <c r="G142" s="2">
        <v>1</v>
      </c>
      <c r="H142" s="2">
        <v>1</v>
      </c>
      <c r="I142" s="2"/>
      <c r="J142" s="2"/>
      <c r="K142" s="2"/>
      <c r="L142" s="2"/>
      <c r="M142" s="4">
        <f t="shared" si="4"/>
        <v>3</v>
      </c>
      <c r="N142" s="2">
        <f t="shared" si="5"/>
        <v>37.5</v>
      </c>
    </row>
    <row r="143" spans="1:14" ht="12.75">
      <c r="A143" s="5">
        <v>140</v>
      </c>
      <c r="B143" s="6" t="s">
        <v>256</v>
      </c>
      <c r="C143" s="7">
        <v>96</v>
      </c>
      <c r="D143" s="7" t="s">
        <v>257</v>
      </c>
      <c r="E143" s="4">
        <v>1</v>
      </c>
      <c r="F143" s="2">
        <v>1</v>
      </c>
      <c r="G143" s="2"/>
      <c r="H143" s="2"/>
      <c r="I143" s="2"/>
      <c r="J143" s="2"/>
      <c r="K143" s="2"/>
      <c r="L143" s="2">
        <v>1</v>
      </c>
      <c r="M143" s="4">
        <f t="shared" si="4"/>
        <v>3</v>
      </c>
      <c r="N143" s="2">
        <f t="shared" si="5"/>
        <v>37.5</v>
      </c>
    </row>
    <row r="144" spans="1:14" ht="12.75">
      <c r="A144" s="5">
        <v>141</v>
      </c>
      <c r="B144" s="6" t="s">
        <v>278</v>
      </c>
      <c r="C144" s="7">
        <v>121</v>
      </c>
      <c r="D144" s="7" t="s">
        <v>279</v>
      </c>
      <c r="E144" s="4">
        <v>1</v>
      </c>
      <c r="F144" s="2">
        <v>1</v>
      </c>
      <c r="G144" s="2"/>
      <c r="H144" s="2"/>
      <c r="I144" s="2">
        <v>0.5</v>
      </c>
      <c r="J144" s="2"/>
      <c r="K144" s="2"/>
      <c r="L144" s="2"/>
      <c r="M144" s="4">
        <f t="shared" si="4"/>
        <v>2.5</v>
      </c>
      <c r="N144" s="2">
        <f t="shared" si="5"/>
        <v>31.25</v>
      </c>
    </row>
    <row r="145" spans="1:14" ht="12" customHeight="1">
      <c r="A145" s="5">
        <v>142</v>
      </c>
      <c r="B145" s="6" t="s">
        <v>258</v>
      </c>
      <c r="C145" s="7">
        <v>254</v>
      </c>
      <c r="D145" s="7" t="s">
        <v>259</v>
      </c>
      <c r="E145" s="4">
        <v>1</v>
      </c>
      <c r="F145" s="2">
        <v>1</v>
      </c>
      <c r="G145" s="2"/>
      <c r="H145" s="2"/>
      <c r="I145" s="2"/>
      <c r="J145" s="2"/>
      <c r="K145" s="2"/>
      <c r="L145" s="2"/>
      <c r="M145" s="4">
        <f t="shared" si="4"/>
        <v>2</v>
      </c>
      <c r="N145" s="2">
        <f t="shared" si="5"/>
        <v>25</v>
      </c>
    </row>
    <row r="146" spans="1:14" s="8" customFormat="1" ht="12.75">
      <c r="A146" s="5">
        <v>143</v>
      </c>
      <c r="B146" s="6" t="s">
        <v>260</v>
      </c>
      <c r="C146" s="7">
        <v>358</v>
      </c>
      <c r="D146" s="7" t="s">
        <v>261</v>
      </c>
      <c r="E146" s="4">
        <v>1</v>
      </c>
      <c r="F146" s="2"/>
      <c r="G146" s="2">
        <v>1</v>
      </c>
      <c r="H146" s="2"/>
      <c r="I146" s="2"/>
      <c r="J146" s="2"/>
      <c r="K146" s="2"/>
      <c r="L146" s="2"/>
      <c r="M146" s="4">
        <f t="shared" si="4"/>
        <v>2</v>
      </c>
      <c r="N146" s="2">
        <f t="shared" si="5"/>
        <v>25</v>
      </c>
    </row>
    <row r="147" spans="1:14" ht="12.75" customHeight="1">
      <c r="A147" s="5">
        <v>144</v>
      </c>
      <c r="B147" s="6" t="s">
        <v>422</v>
      </c>
      <c r="C147" s="7">
        <v>459</v>
      </c>
      <c r="D147" s="7" t="s">
        <v>262</v>
      </c>
      <c r="E147" s="4"/>
      <c r="F147" s="2">
        <v>1</v>
      </c>
      <c r="G147" s="2"/>
      <c r="H147" s="2"/>
      <c r="I147" s="2"/>
      <c r="J147" s="2"/>
      <c r="K147" s="2">
        <v>1</v>
      </c>
      <c r="L147" s="2"/>
      <c r="M147" s="4">
        <f t="shared" si="4"/>
        <v>2</v>
      </c>
      <c r="N147" s="2">
        <f t="shared" si="5"/>
        <v>25</v>
      </c>
    </row>
    <row r="148" spans="1:14" ht="12.75" customHeight="1">
      <c r="A148" s="5">
        <v>145</v>
      </c>
      <c r="B148" s="6" t="s">
        <v>265</v>
      </c>
      <c r="C148" s="7">
        <v>51</v>
      </c>
      <c r="D148" s="7" t="s">
        <v>266</v>
      </c>
      <c r="E148" s="9"/>
      <c r="F148" s="2"/>
      <c r="G148" s="2">
        <v>1</v>
      </c>
      <c r="H148" s="2"/>
      <c r="I148" s="2"/>
      <c r="J148" s="2">
        <v>1</v>
      </c>
      <c r="K148" s="2"/>
      <c r="L148" s="2"/>
      <c r="M148" s="4">
        <f t="shared" si="4"/>
        <v>2</v>
      </c>
      <c r="N148" s="2">
        <f t="shared" si="5"/>
        <v>25</v>
      </c>
    </row>
    <row r="149" spans="1:14" ht="12.75">
      <c r="A149" s="5">
        <v>146</v>
      </c>
      <c r="B149" s="6" t="s">
        <v>423</v>
      </c>
      <c r="C149" s="7">
        <v>447</v>
      </c>
      <c r="D149" s="7" t="s">
        <v>269</v>
      </c>
      <c r="E149" s="9"/>
      <c r="F149" s="2"/>
      <c r="G149" s="2">
        <v>1</v>
      </c>
      <c r="H149" s="2">
        <v>1</v>
      </c>
      <c r="I149" s="2"/>
      <c r="J149" s="2"/>
      <c r="K149" s="2"/>
      <c r="L149" s="2"/>
      <c r="M149" s="4">
        <f t="shared" si="4"/>
        <v>2</v>
      </c>
      <c r="N149" s="2">
        <f t="shared" si="5"/>
        <v>25</v>
      </c>
    </row>
    <row r="150" spans="1:14" ht="12.75">
      <c r="A150" s="5">
        <v>147</v>
      </c>
      <c r="B150" s="6" t="s">
        <v>272</v>
      </c>
      <c r="C150" s="5">
        <v>469</v>
      </c>
      <c r="D150" s="5" t="s">
        <v>273</v>
      </c>
      <c r="E150" s="4">
        <v>1</v>
      </c>
      <c r="F150" s="2">
        <v>1</v>
      </c>
      <c r="G150" s="2"/>
      <c r="H150" s="2"/>
      <c r="I150" s="2"/>
      <c r="J150" s="2"/>
      <c r="K150" s="2"/>
      <c r="L150" s="2"/>
      <c r="M150" s="4">
        <f t="shared" si="4"/>
        <v>2</v>
      </c>
      <c r="N150" s="2">
        <f t="shared" si="5"/>
        <v>25</v>
      </c>
    </row>
    <row r="151" spans="1:14" ht="12.75">
      <c r="A151" s="5">
        <v>148</v>
      </c>
      <c r="B151" s="6" t="s">
        <v>274</v>
      </c>
      <c r="C151" s="7">
        <v>32</v>
      </c>
      <c r="D151" s="7" t="s">
        <v>275</v>
      </c>
      <c r="E151" s="4">
        <v>1</v>
      </c>
      <c r="F151" s="2"/>
      <c r="G151" s="2"/>
      <c r="H151" s="2"/>
      <c r="I151" s="2"/>
      <c r="J151" s="2"/>
      <c r="K151" s="2"/>
      <c r="L151" s="2"/>
      <c r="M151" s="4">
        <f t="shared" si="4"/>
        <v>1</v>
      </c>
      <c r="N151" s="2">
        <f t="shared" si="5"/>
        <v>12.5</v>
      </c>
    </row>
    <row r="152" spans="1:14" ht="12.75">
      <c r="A152" s="5">
        <v>149</v>
      </c>
      <c r="B152" s="6" t="s">
        <v>276</v>
      </c>
      <c r="C152" s="7">
        <v>369</v>
      </c>
      <c r="D152" s="7" t="s">
        <v>277</v>
      </c>
      <c r="E152" s="9"/>
      <c r="F152" s="2"/>
      <c r="G152" s="2"/>
      <c r="H152" s="2"/>
      <c r="I152" s="2"/>
      <c r="J152" s="2"/>
      <c r="K152" s="2">
        <v>1</v>
      </c>
      <c r="L152" s="2"/>
      <c r="M152" s="4">
        <f t="shared" si="4"/>
        <v>1</v>
      </c>
      <c r="N152" s="2">
        <f t="shared" si="5"/>
        <v>12.5</v>
      </c>
    </row>
    <row r="153" spans="1:14" ht="12.75">
      <c r="A153" s="5">
        <v>150</v>
      </c>
      <c r="B153" s="10" t="s">
        <v>280</v>
      </c>
      <c r="C153" s="7">
        <v>539</v>
      </c>
      <c r="D153" s="7" t="s">
        <v>281</v>
      </c>
      <c r="E153" s="9"/>
      <c r="F153" s="2"/>
      <c r="G153" s="2"/>
      <c r="H153" s="2"/>
      <c r="I153" s="2"/>
      <c r="J153" s="2">
        <v>1</v>
      </c>
      <c r="K153" s="2"/>
      <c r="L153" s="2"/>
      <c r="M153" s="4">
        <f t="shared" si="4"/>
        <v>1</v>
      </c>
      <c r="N153" s="2">
        <f t="shared" si="5"/>
        <v>12.5</v>
      </c>
    </row>
    <row r="154" spans="1:14" ht="12.75">
      <c r="A154" s="5">
        <v>151</v>
      </c>
      <c r="B154" s="6" t="s">
        <v>282</v>
      </c>
      <c r="C154" s="7">
        <v>125</v>
      </c>
      <c r="D154" s="7" t="s">
        <v>283</v>
      </c>
      <c r="E154" s="9"/>
      <c r="F154" s="2"/>
      <c r="G154" s="2"/>
      <c r="H154" s="2"/>
      <c r="I154" s="2"/>
      <c r="J154" s="2">
        <v>1</v>
      </c>
      <c r="K154" s="2"/>
      <c r="L154" s="2"/>
      <c r="M154" s="4">
        <f t="shared" si="4"/>
        <v>1</v>
      </c>
      <c r="N154" s="2">
        <f t="shared" si="5"/>
        <v>12.5</v>
      </c>
    </row>
    <row r="155" spans="1:14" ht="12.75">
      <c r="A155" s="5">
        <v>152</v>
      </c>
      <c r="B155" s="6" t="s">
        <v>284</v>
      </c>
      <c r="C155" s="7">
        <v>263</v>
      </c>
      <c r="D155" s="7" t="s">
        <v>285</v>
      </c>
      <c r="E155" s="4">
        <v>1</v>
      </c>
      <c r="F155" s="2"/>
      <c r="G155" s="2"/>
      <c r="H155" s="2"/>
      <c r="I155" s="2"/>
      <c r="J155" s="2"/>
      <c r="K155" s="2"/>
      <c r="L155" s="2"/>
      <c r="M155" s="4">
        <f t="shared" si="4"/>
        <v>1</v>
      </c>
      <c r="N155" s="2">
        <f t="shared" si="5"/>
        <v>12.5</v>
      </c>
    </row>
    <row r="156" spans="1:14" ht="12.75">
      <c r="A156" s="5">
        <v>153</v>
      </c>
      <c r="B156" s="6" t="s">
        <v>286</v>
      </c>
      <c r="C156" s="7">
        <v>236</v>
      </c>
      <c r="D156" s="7" t="s">
        <v>287</v>
      </c>
      <c r="E156" s="9"/>
      <c r="F156" s="2"/>
      <c r="G156" s="2"/>
      <c r="H156" s="2"/>
      <c r="I156" s="2"/>
      <c r="J156" s="2">
        <v>1</v>
      </c>
      <c r="K156" s="2"/>
      <c r="L156" s="2"/>
      <c r="M156" s="4">
        <f t="shared" si="4"/>
        <v>1</v>
      </c>
      <c r="N156" s="2">
        <f t="shared" si="5"/>
        <v>12.5</v>
      </c>
    </row>
    <row r="157" spans="1:14" ht="12.75">
      <c r="A157" s="5">
        <v>154</v>
      </c>
      <c r="B157" s="6" t="s">
        <v>288</v>
      </c>
      <c r="C157" s="7">
        <v>118</v>
      </c>
      <c r="D157" s="7" t="s">
        <v>289</v>
      </c>
      <c r="E157" s="4">
        <v>1</v>
      </c>
      <c r="F157" s="2"/>
      <c r="G157" s="2"/>
      <c r="H157" s="2"/>
      <c r="I157" s="2"/>
      <c r="J157" s="2"/>
      <c r="K157" s="2"/>
      <c r="L157" s="2"/>
      <c r="M157" s="4">
        <f t="shared" si="4"/>
        <v>1</v>
      </c>
      <c r="N157" s="2">
        <f t="shared" si="5"/>
        <v>12.5</v>
      </c>
    </row>
    <row r="158" spans="1:14" ht="12.75">
      <c r="A158" s="5">
        <v>155</v>
      </c>
      <c r="B158" s="6" t="s">
        <v>290</v>
      </c>
      <c r="C158" s="7">
        <v>407</v>
      </c>
      <c r="D158" s="7" t="s">
        <v>291</v>
      </c>
      <c r="E158" s="9"/>
      <c r="F158" s="2"/>
      <c r="G158" s="2">
        <v>1</v>
      </c>
      <c r="H158" s="2"/>
      <c r="I158" s="2"/>
      <c r="J158" s="2"/>
      <c r="K158" s="2"/>
      <c r="L158" s="2"/>
      <c r="M158" s="4">
        <f t="shared" si="4"/>
        <v>1</v>
      </c>
      <c r="N158" s="2">
        <f t="shared" si="5"/>
        <v>12.5</v>
      </c>
    </row>
    <row r="159" spans="1:14" ht="12.75">
      <c r="A159" s="5">
        <v>156</v>
      </c>
      <c r="B159" s="6" t="s">
        <v>292</v>
      </c>
      <c r="C159" s="7">
        <v>158</v>
      </c>
      <c r="D159" s="7" t="s">
        <v>293</v>
      </c>
      <c r="E159" s="4">
        <v>1</v>
      </c>
      <c r="F159" s="2"/>
      <c r="G159" s="2"/>
      <c r="H159" s="2"/>
      <c r="I159" s="2"/>
      <c r="J159" s="2"/>
      <c r="K159" s="2"/>
      <c r="L159" s="2"/>
      <c r="M159" s="4">
        <f t="shared" si="4"/>
        <v>1</v>
      </c>
      <c r="N159" s="2">
        <f t="shared" si="5"/>
        <v>12.5</v>
      </c>
    </row>
    <row r="160" spans="1:14" ht="12.75">
      <c r="A160" s="5">
        <v>157</v>
      </c>
      <c r="B160" s="6" t="s">
        <v>294</v>
      </c>
      <c r="C160" s="7">
        <v>154</v>
      </c>
      <c r="D160" s="7" t="s">
        <v>295</v>
      </c>
      <c r="E160" s="4">
        <v>1</v>
      </c>
      <c r="F160" s="2"/>
      <c r="G160" s="2"/>
      <c r="H160" s="2"/>
      <c r="I160" s="2"/>
      <c r="J160" s="2"/>
      <c r="K160" s="2"/>
      <c r="L160" s="2"/>
      <c r="M160" s="4">
        <f t="shared" si="4"/>
        <v>1</v>
      </c>
      <c r="N160" s="2">
        <f t="shared" si="5"/>
        <v>12.5</v>
      </c>
    </row>
    <row r="161" spans="1:14" ht="12.75">
      <c r="A161" s="5">
        <v>158</v>
      </c>
      <c r="B161" s="6" t="s">
        <v>424</v>
      </c>
      <c r="C161" s="7">
        <v>452</v>
      </c>
      <c r="D161" s="7" t="s">
        <v>296</v>
      </c>
      <c r="E161" s="9"/>
      <c r="F161" s="2"/>
      <c r="G161" s="2"/>
      <c r="H161" s="2"/>
      <c r="I161" s="2"/>
      <c r="J161" s="2"/>
      <c r="K161" s="2"/>
      <c r="L161" s="2"/>
      <c r="M161" s="4">
        <f t="shared" si="4"/>
        <v>0</v>
      </c>
      <c r="N161" s="2">
        <f t="shared" si="5"/>
        <v>0</v>
      </c>
    </row>
    <row r="162" spans="1:14" ht="12.75">
      <c r="A162" s="5">
        <v>159</v>
      </c>
      <c r="B162" s="6" t="s">
        <v>297</v>
      </c>
      <c r="C162" s="7">
        <v>225</v>
      </c>
      <c r="D162" s="7" t="s">
        <v>298</v>
      </c>
      <c r="E162" s="9"/>
      <c r="F162" s="2"/>
      <c r="G162" s="2"/>
      <c r="H162" s="2"/>
      <c r="I162" s="2"/>
      <c r="J162" s="2"/>
      <c r="K162" s="2"/>
      <c r="L162" s="2"/>
      <c r="M162" s="4">
        <f t="shared" si="4"/>
        <v>0</v>
      </c>
      <c r="N162" s="2">
        <f t="shared" si="5"/>
        <v>0</v>
      </c>
    </row>
    <row r="163" spans="1:14" ht="12.75">
      <c r="A163" s="5">
        <v>160</v>
      </c>
      <c r="B163" s="6" t="s">
        <v>299</v>
      </c>
      <c r="C163" s="7">
        <v>63</v>
      </c>
      <c r="D163" s="7" t="s">
        <v>300</v>
      </c>
      <c r="E163" s="9"/>
      <c r="F163" s="2"/>
      <c r="G163" s="2"/>
      <c r="H163" s="2"/>
      <c r="I163" s="2"/>
      <c r="J163" s="2"/>
      <c r="K163" s="2"/>
      <c r="L163" s="2"/>
      <c r="M163" s="4">
        <f t="shared" si="4"/>
        <v>0</v>
      </c>
      <c r="N163" s="2">
        <f t="shared" si="5"/>
        <v>0</v>
      </c>
    </row>
    <row r="164" spans="1:14" ht="12.75">
      <c r="A164" s="5">
        <v>161</v>
      </c>
      <c r="B164" s="6" t="s">
        <v>301</v>
      </c>
      <c r="C164" s="7">
        <v>375</v>
      </c>
      <c r="D164" s="7" t="s">
        <v>302</v>
      </c>
      <c r="E164" s="9"/>
      <c r="F164" s="2"/>
      <c r="G164" s="2"/>
      <c r="H164" s="2"/>
      <c r="I164" s="2"/>
      <c r="J164" s="2"/>
      <c r="K164" s="2"/>
      <c r="L164" s="2"/>
      <c r="M164" s="4">
        <f t="shared" si="4"/>
        <v>0</v>
      </c>
      <c r="N164" s="2">
        <f t="shared" si="5"/>
        <v>0</v>
      </c>
    </row>
    <row r="165" spans="1:14" ht="12.75">
      <c r="A165" s="5">
        <v>162</v>
      </c>
      <c r="B165" s="6" t="s">
        <v>303</v>
      </c>
      <c r="C165" s="7">
        <v>286</v>
      </c>
      <c r="D165" s="7" t="s">
        <v>304</v>
      </c>
      <c r="E165" s="9"/>
      <c r="F165" s="2"/>
      <c r="G165" s="2"/>
      <c r="H165" s="2"/>
      <c r="I165" s="2"/>
      <c r="J165" s="2"/>
      <c r="K165" s="2"/>
      <c r="L165" s="2"/>
      <c r="M165" s="4">
        <f t="shared" si="4"/>
        <v>0</v>
      </c>
      <c r="N165" s="2">
        <f t="shared" si="5"/>
        <v>0</v>
      </c>
    </row>
    <row r="166" spans="1:14" ht="12.75">
      <c r="A166" s="5">
        <v>163</v>
      </c>
      <c r="B166" s="6" t="s">
        <v>305</v>
      </c>
      <c r="C166" s="7">
        <v>424</v>
      </c>
      <c r="D166" s="7" t="s">
        <v>306</v>
      </c>
      <c r="E166" s="9"/>
      <c r="F166" s="2"/>
      <c r="G166" s="2"/>
      <c r="H166" s="2"/>
      <c r="I166" s="2"/>
      <c r="J166" s="2"/>
      <c r="K166" s="2"/>
      <c r="L166" s="2"/>
      <c r="M166" s="4">
        <f t="shared" si="4"/>
        <v>0</v>
      </c>
      <c r="N166" s="2">
        <f t="shared" si="5"/>
        <v>0</v>
      </c>
    </row>
    <row r="167" spans="1:14" ht="12.75">
      <c r="A167" s="5">
        <v>164</v>
      </c>
      <c r="B167" s="6" t="s">
        <v>307</v>
      </c>
      <c r="C167" s="7">
        <v>423</v>
      </c>
      <c r="D167" s="7" t="s">
        <v>308</v>
      </c>
      <c r="E167" s="9"/>
      <c r="F167" s="2"/>
      <c r="G167" s="2"/>
      <c r="H167" s="2"/>
      <c r="I167" s="2"/>
      <c r="J167" s="2"/>
      <c r="K167" s="2"/>
      <c r="L167" s="2"/>
      <c r="M167" s="4">
        <f t="shared" si="4"/>
        <v>0</v>
      </c>
      <c r="N167" s="2">
        <f t="shared" si="5"/>
        <v>0</v>
      </c>
    </row>
    <row r="168" spans="1:14" ht="12.75">
      <c r="A168" s="5">
        <v>165</v>
      </c>
      <c r="B168" s="6" t="s">
        <v>309</v>
      </c>
      <c r="C168" s="7">
        <v>468</v>
      </c>
      <c r="D168" s="7" t="s">
        <v>310</v>
      </c>
      <c r="E168" s="9"/>
      <c r="F168" s="2"/>
      <c r="G168" s="2"/>
      <c r="H168" s="2"/>
      <c r="I168" s="2"/>
      <c r="J168" s="2"/>
      <c r="K168" s="2"/>
      <c r="L168" s="2"/>
      <c r="M168" s="4">
        <f t="shared" si="4"/>
        <v>0</v>
      </c>
      <c r="N168" s="2">
        <f t="shared" si="5"/>
        <v>0</v>
      </c>
    </row>
    <row r="169" spans="1:14" ht="12.75" customHeight="1">
      <c r="A169" s="5">
        <v>166</v>
      </c>
      <c r="B169" s="6" t="s">
        <v>311</v>
      </c>
      <c r="C169" s="7">
        <v>333</v>
      </c>
      <c r="D169" s="7" t="s">
        <v>312</v>
      </c>
      <c r="E169" s="9"/>
      <c r="F169" s="2"/>
      <c r="G169" s="2"/>
      <c r="H169" s="2"/>
      <c r="I169" s="2"/>
      <c r="J169" s="2"/>
      <c r="K169" s="2"/>
      <c r="L169" s="2"/>
      <c r="M169" s="4">
        <f t="shared" si="4"/>
        <v>0</v>
      </c>
      <c r="N169" s="2">
        <f t="shared" si="5"/>
        <v>0</v>
      </c>
    </row>
    <row r="170" spans="1:14" ht="12.75">
      <c r="A170" s="5">
        <v>167</v>
      </c>
      <c r="B170" s="6" t="s">
        <v>313</v>
      </c>
      <c r="C170" s="7">
        <v>529</v>
      </c>
      <c r="D170" s="7" t="s">
        <v>314</v>
      </c>
      <c r="E170" s="9"/>
      <c r="F170" s="2"/>
      <c r="G170" s="2"/>
      <c r="H170" s="2"/>
      <c r="I170" s="2"/>
      <c r="J170" s="2"/>
      <c r="K170" s="2"/>
      <c r="L170" s="2"/>
      <c r="M170" s="4">
        <f t="shared" si="4"/>
        <v>0</v>
      </c>
      <c r="N170" s="2">
        <f t="shared" si="5"/>
        <v>0</v>
      </c>
    </row>
    <row r="171" spans="1:14" ht="12.75">
      <c r="A171" s="5">
        <v>168</v>
      </c>
      <c r="B171" s="6" t="s">
        <v>315</v>
      </c>
      <c r="C171" s="7">
        <v>394</v>
      </c>
      <c r="D171" s="7" t="s">
        <v>316</v>
      </c>
      <c r="E171" s="9"/>
      <c r="F171" s="2"/>
      <c r="G171" s="2"/>
      <c r="H171" s="2"/>
      <c r="I171" s="2"/>
      <c r="J171" s="2"/>
      <c r="K171" s="2"/>
      <c r="L171" s="2"/>
      <c r="M171" s="4">
        <f t="shared" si="4"/>
        <v>0</v>
      </c>
      <c r="N171" s="2">
        <f t="shared" si="5"/>
        <v>0</v>
      </c>
    </row>
    <row r="172" spans="1:14" ht="12.75">
      <c r="A172" s="5">
        <v>169</v>
      </c>
      <c r="B172" s="6" t="s">
        <v>317</v>
      </c>
      <c r="C172" s="7">
        <v>403</v>
      </c>
      <c r="D172" s="7" t="s">
        <v>318</v>
      </c>
      <c r="E172" s="9"/>
      <c r="F172" s="2"/>
      <c r="G172" s="2"/>
      <c r="H172" s="2"/>
      <c r="I172" s="2"/>
      <c r="J172" s="2"/>
      <c r="K172" s="2"/>
      <c r="L172" s="2"/>
      <c r="M172" s="4">
        <f t="shared" si="4"/>
        <v>0</v>
      </c>
      <c r="N172" s="2">
        <f t="shared" si="5"/>
        <v>0</v>
      </c>
    </row>
    <row r="173" spans="1:14" ht="12.75">
      <c r="A173" s="5">
        <v>170</v>
      </c>
      <c r="B173" s="6" t="s">
        <v>319</v>
      </c>
      <c r="C173" s="7">
        <v>256</v>
      </c>
      <c r="D173" s="7" t="s">
        <v>320</v>
      </c>
      <c r="E173" s="9"/>
      <c r="F173" s="2"/>
      <c r="G173" s="2"/>
      <c r="H173" s="2"/>
      <c r="I173" s="2"/>
      <c r="J173" s="2"/>
      <c r="K173" s="2"/>
      <c r="L173" s="2"/>
      <c r="M173" s="4">
        <f t="shared" si="4"/>
        <v>0</v>
      </c>
      <c r="N173" s="2">
        <f t="shared" si="5"/>
        <v>0</v>
      </c>
    </row>
    <row r="174" spans="1:14" ht="12.75">
      <c r="A174" s="5">
        <v>171</v>
      </c>
      <c r="B174" s="6" t="s">
        <v>321</v>
      </c>
      <c r="C174" s="7">
        <v>77</v>
      </c>
      <c r="D174" s="7" t="s">
        <v>322</v>
      </c>
      <c r="E174" s="9"/>
      <c r="F174" s="2"/>
      <c r="G174" s="2"/>
      <c r="H174" s="2"/>
      <c r="I174" s="2"/>
      <c r="J174" s="2"/>
      <c r="K174" s="2"/>
      <c r="L174" s="2"/>
      <c r="M174" s="4">
        <f t="shared" si="4"/>
        <v>0</v>
      </c>
      <c r="N174" s="2">
        <f t="shared" si="5"/>
        <v>0</v>
      </c>
    </row>
    <row r="175" spans="1:14" ht="12.75">
      <c r="A175" s="5">
        <v>172</v>
      </c>
      <c r="B175" s="6" t="s">
        <v>323</v>
      </c>
      <c r="C175" s="7">
        <v>296</v>
      </c>
      <c r="D175" s="7" t="s">
        <v>324</v>
      </c>
      <c r="E175" s="9"/>
      <c r="F175" s="2"/>
      <c r="G175" s="2"/>
      <c r="H175" s="2"/>
      <c r="I175" s="2"/>
      <c r="J175" s="2"/>
      <c r="K175" s="2"/>
      <c r="L175" s="2"/>
      <c r="M175" s="4">
        <f t="shared" si="4"/>
        <v>0</v>
      </c>
      <c r="N175" s="2">
        <f t="shared" si="5"/>
        <v>0</v>
      </c>
    </row>
    <row r="176" spans="1:14" ht="12.75">
      <c r="A176" s="5">
        <v>173</v>
      </c>
      <c r="B176" s="10" t="s">
        <v>425</v>
      </c>
      <c r="C176" s="7">
        <v>480</v>
      </c>
      <c r="D176" s="7" t="s">
        <v>325</v>
      </c>
      <c r="E176" s="9"/>
      <c r="F176" s="2"/>
      <c r="G176" s="2"/>
      <c r="H176" s="2"/>
      <c r="I176" s="2"/>
      <c r="J176" s="2"/>
      <c r="K176" s="2"/>
      <c r="L176" s="2"/>
      <c r="M176" s="4">
        <f t="shared" si="4"/>
        <v>0</v>
      </c>
      <c r="N176" s="2">
        <f t="shared" si="5"/>
        <v>0</v>
      </c>
    </row>
    <row r="177" spans="1:14" ht="12.75">
      <c r="A177" s="5">
        <v>174</v>
      </c>
      <c r="B177" s="6" t="s">
        <v>326</v>
      </c>
      <c r="C177" s="7">
        <v>207</v>
      </c>
      <c r="D177" s="7" t="s">
        <v>327</v>
      </c>
      <c r="E177" s="9"/>
      <c r="F177" s="2"/>
      <c r="G177" s="2"/>
      <c r="H177" s="2"/>
      <c r="I177" s="2"/>
      <c r="J177" s="2"/>
      <c r="K177" s="2"/>
      <c r="L177" s="2"/>
      <c r="M177" s="4">
        <f t="shared" si="4"/>
        <v>0</v>
      </c>
      <c r="N177" s="2">
        <f t="shared" si="5"/>
        <v>0</v>
      </c>
    </row>
    <row r="178" spans="1:14" ht="12.75" customHeight="1">
      <c r="A178" s="5">
        <v>175</v>
      </c>
      <c r="B178" s="6" t="s">
        <v>328</v>
      </c>
      <c r="C178" s="7">
        <v>395</v>
      </c>
      <c r="D178" s="7" t="s">
        <v>329</v>
      </c>
      <c r="E178" s="9"/>
      <c r="F178" s="2"/>
      <c r="G178" s="2"/>
      <c r="H178" s="2"/>
      <c r="I178" s="2"/>
      <c r="J178" s="2"/>
      <c r="K178" s="2"/>
      <c r="L178" s="2"/>
      <c r="M178" s="4">
        <f t="shared" si="4"/>
        <v>0</v>
      </c>
      <c r="N178" s="2">
        <f t="shared" si="5"/>
        <v>0</v>
      </c>
    </row>
    <row r="179" spans="1:14" ht="12.75">
      <c r="A179" s="5">
        <v>176</v>
      </c>
      <c r="B179" s="6" t="s">
        <v>332</v>
      </c>
      <c r="C179" s="7">
        <v>216</v>
      </c>
      <c r="D179" s="7" t="s">
        <v>333</v>
      </c>
      <c r="E179" s="9"/>
      <c r="F179" s="2"/>
      <c r="G179" s="2"/>
      <c r="H179" s="2"/>
      <c r="I179" s="2"/>
      <c r="J179" s="2"/>
      <c r="K179" s="2"/>
      <c r="L179" s="2"/>
      <c r="M179" s="4">
        <f t="shared" si="4"/>
        <v>0</v>
      </c>
      <c r="N179" s="2">
        <f t="shared" si="5"/>
        <v>0</v>
      </c>
    </row>
    <row r="180" spans="1:14" ht="12.75">
      <c r="A180" s="5">
        <v>177</v>
      </c>
      <c r="B180" s="6" t="s">
        <v>334</v>
      </c>
      <c r="C180" s="7">
        <v>159</v>
      </c>
      <c r="D180" s="7" t="s">
        <v>335</v>
      </c>
      <c r="E180" s="9"/>
      <c r="F180" s="2"/>
      <c r="G180" s="2"/>
      <c r="H180" s="2"/>
      <c r="I180" s="2"/>
      <c r="J180" s="2"/>
      <c r="K180" s="2"/>
      <c r="L180" s="2"/>
      <c r="M180" s="4">
        <f t="shared" si="4"/>
        <v>0</v>
      </c>
      <c r="N180" s="2">
        <f t="shared" si="5"/>
        <v>0</v>
      </c>
    </row>
    <row r="181" spans="1:14" ht="12.75">
      <c r="A181" s="5">
        <v>178</v>
      </c>
      <c r="B181" s="6" t="s">
        <v>427</v>
      </c>
      <c r="C181" s="7">
        <v>132</v>
      </c>
      <c r="D181" s="7" t="s">
        <v>336</v>
      </c>
      <c r="E181" s="9"/>
      <c r="F181" s="2"/>
      <c r="G181" s="2"/>
      <c r="H181" s="2"/>
      <c r="I181" s="2"/>
      <c r="J181" s="2"/>
      <c r="K181" s="2"/>
      <c r="L181" s="2"/>
      <c r="M181" s="4">
        <f t="shared" si="4"/>
        <v>0</v>
      </c>
      <c r="N181" s="2">
        <f t="shared" si="5"/>
        <v>0</v>
      </c>
    </row>
    <row r="182" spans="1:14" ht="12.75">
      <c r="A182" s="5">
        <v>179</v>
      </c>
      <c r="B182" s="6" t="s">
        <v>426</v>
      </c>
      <c r="C182" s="7">
        <v>21</v>
      </c>
      <c r="D182" s="7" t="s">
        <v>337</v>
      </c>
      <c r="E182" s="9"/>
      <c r="F182" s="2"/>
      <c r="G182" s="2"/>
      <c r="H182" s="2"/>
      <c r="I182" s="2"/>
      <c r="J182" s="2"/>
      <c r="K182" s="2"/>
      <c r="L182" s="2"/>
      <c r="M182" s="4">
        <f t="shared" si="4"/>
        <v>0</v>
      </c>
      <c r="N182" s="2">
        <f t="shared" si="5"/>
        <v>0</v>
      </c>
    </row>
    <row r="183" spans="1:14" ht="12.75">
      <c r="A183" s="5">
        <v>180</v>
      </c>
      <c r="B183" s="6" t="s">
        <v>338</v>
      </c>
      <c r="C183" s="7">
        <v>230</v>
      </c>
      <c r="D183" s="7" t="s">
        <v>339</v>
      </c>
      <c r="E183" s="9"/>
      <c r="F183" s="2"/>
      <c r="G183" s="2"/>
      <c r="H183" s="2"/>
      <c r="I183" s="2"/>
      <c r="J183" s="2"/>
      <c r="K183" s="2"/>
      <c r="L183" s="2"/>
      <c r="M183" s="4">
        <f t="shared" si="4"/>
        <v>0</v>
      </c>
      <c r="N183" s="2">
        <f t="shared" si="5"/>
        <v>0</v>
      </c>
    </row>
    <row r="184" spans="1:14" ht="12.75">
      <c r="A184" s="5">
        <v>181</v>
      </c>
      <c r="B184" s="10" t="s">
        <v>428</v>
      </c>
      <c r="C184" s="7">
        <v>520</v>
      </c>
      <c r="D184" s="7" t="s">
        <v>340</v>
      </c>
      <c r="E184" s="9"/>
      <c r="F184" s="2"/>
      <c r="G184" s="2"/>
      <c r="H184" s="2"/>
      <c r="I184" s="2"/>
      <c r="J184" s="2"/>
      <c r="K184" s="2"/>
      <c r="L184" s="2"/>
      <c r="M184" s="4">
        <f t="shared" si="4"/>
        <v>0</v>
      </c>
      <c r="N184" s="2">
        <f t="shared" si="5"/>
        <v>0</v>
      </c>
    </row>
    <row r="185" spans="1:14" ht="12.75">
      <c r="A185" s="5">
        <v>182</v>
      </c>
      <c r="B185" s="6" t="s">
        <v>341</v>
      </c>
      <c r="C185" s="7">
        <v>157</v>
      </c>
      <c r="D185" s="7" t="s">
        <v>342</v>
      </c>
      <c r="E185" s="9"/>
      <c r="F185" s="2"/>
      <c r="G185" s="2"/>
      <c r="H185" s="2"/>
      <c r="I185" s="2"/>
      <c r="J185" s="2"/>
      <c r="K185" s="2"/>
      <c r="L185" s="2"/>
      <c r="M185" s="4">
        <f t="shared" si="4"/>
        <v>0</v>
      </c>
      <c r="N185" s="2">
        <f t="shared" si="5"/>
        <v>0</v>
      </c>
    </row>
    <row r="186" spans="1:14" ht="12.75">
      <c r="A186" s="5">
        <v>183</v>
      </c>
      <c r="B186" s="6" t="s">
        <v>343</v>
      </c>
      <c r="C186" s="7">
        <v>185</v>
      </c>
      <c r="D186" s="7" t="s">
        <v>344</v>
      </c>
      <c r="E186" s="9"/>
      <c r="F186" s="2"/>
      <c r="G186" s="2"/>
      <c r="H186" s="2"/>
      <c r="I186" s="2"/>
      <c r="J186" s="2"/>
      <c r="K186" s="2"/>
      <c r="L186" s="2"/>
      <c r="M186" s="4">
        <f t="shared" si="4"/>
        <v>0</v>
      </c>
      <c r="N186" s="2">
        <f t="shared" si="5"/>
        <v>0</v>
      </c>
    </row>
    <row r="187" spans="1:14" ht="12.75">
      <c r="A187" s="5">
        <v>184</v>
      </c>
      <c r="B187" s="6" t="s">
        <v>345</v>
      </c>
      <c r="C187" s="7">
        <v>130</v>
      </c>
      <c r="D187" s="7" t="s">
        <v>346</v>
      </c>
      <c r="E187" s="9"/>
      <c r="F187" s="2"/>
      <c r="G187" s="2"/>
      <c r="H187" s="2"/>
      <c r="I187" s="2"/>
      <c r="J187" s="2"/>
      <c r="K187" s="2"/>
      <c r="L187" s="2"/>
      <c r="M187" s="4">
        <f t="shared" si="4"/>
        <v>0</v>
      </c>
      <c r="N187" s="2">
        <f t="shared" si="5"/>
        <v>0</v>
      </c>
    </row>
    <row r="188" spans="1:14" ht="12.75">
      <c r="A188" s="5">
        <v>185</v>
      </c>
      <c r="B188" s="6" t="s">
        <v>347</v>
      </c>
      <c r="C188" s="7">
        <v>50</v>
      </c>
      <c r="D188" s="7" t="s">
        <v>348</v>
      </c>
      <c r="E188" s="9"/>
      <c r="F188" s="2"/>
      <c r="G188" s="2"/>
      <c r="H188" s="2"/>
      <c r="I188" s="2"/>
      <c r="J188" s="2"/>
      <c r="K188" s="2"/>
      <c r="L188" s="2"/>
      <c r="M188" s="4">
        <f t="shared" si="4"/>
        <v>0</v>
      </c>
      <c r="N188" s="2">
        <f t="shared" si="5"/>
        <v>0</v>
      </c>
    </row>
    <row r="189" spans="1:14" ht="12.75">
      <c r="A189" s="5">
        <v>186</v>
      </c>
      <c r="B189" s="6" t="s">
        <v>349</v>
      </c>
      <c r="C189" s="7">
        <v>290</v>
      </c>
      <c r="D189" s="7" t="s">
        <v>350</v>
      </c>
      <c r="E189" s="9"/>
      <c r="F189" s="2"/>
      <c r="G189" s="2"/>
      <c r="H189" s="2"/>
      <c r="I189" s="2"/>
      <c r="J189" s="2"/>
      <c r="K189" s="2"/>
      <c r="L189" s="2"/>
      <c r="M189" s="4">
        <f t="shared" si="4"/>
        <v>0</v>
      </c>
      <c r="N189" s="2">
        <f t="shared" si="5"/>
        <v>0</v>
      </c>
    </row>
    <row r="190" spans="1:14" ht="12.75">
      <c r="A190" s="5">
        <v>187</v>
      </c>
      <c r="B190" s="6" t="s">
        <v>351</v>
      </c>
      <c r="C190" s="7">
        <v>40</v>
      </c>
      <c r="D190" s="7" t="s">
        <v>352</v>
      </c>
      <c r="E190" s="9"/>
      <c r="F190" s="2"/>
      <c r="G190" s="2"/>
      <c r="H190" s="2"/>
      <c r="I190" s="2"/>
      <c r="J190" s="2"/>
      <c r="K190" s="2"/>
      <c r="L190" s="2"/>
      <c r="M190" s="4">
        <f t="shared" si="4"/>
        <v>0</v>
      </c>
      <c r="N190" s="2">
        <f t="shared" si="5"/>
        <v>0</v>
      </c>
    </row>
    <row r="191" spans="1:14" ht="12.75">
      <c r="A191" s="5">
        <v>188</v>
      </c>
      <c r="B191" s="6" t="s">
        <v>353</v>
      </c>
      <c r="C191" s="7">
        <v>289</v>
      </c>
      <c r="D191" s="7" t="s">
        <v>354</v>
      </c>
      <c r="E191" s="9"/>
      <c r="F191" s="2"/>
      <c r="G191" s="2"/>
      <c r="H191" s="2"/>
      <c r="I191" s="2"/>
      <c r="J191" s="2"/>
      <c r="K191" s="2"/>
      <c r="L191" s="2"/>
      <c r="M191" s="4">
        <f t="shared" si="4"/>
        <v>0</v>
      </c>
      <c r="N191" s="2">
        <f t="shared" si="5"/>
        <v>0</v>
      </c>
    </row>
    <row r="192" spans="1:14" ht="12.75">
      <c r="A192" s="5">
        <v>189</v>
      </c>
      <c r="B192" s="6" t="s">
        <v>355</v>
      </c>
      <c r="C192" s="7">
        <v>235</v>
      </c>
      <c r="D192" s="7" t="s">
        <v>356</v>
      </c>
      <c r="E192" s="9"/>
      <c r="F192" s="2"/>
      <c r="G192" s="2"/>
      <c r="H192" s="2"/>
      <c r="I192" s="2"/>
      <c r="J192" s="2"/>
      <c r="K192" s="2"/>
      <c r="L192" s="2"/>
      <c r="M192" s="4">
        <f t="shared" si="4"/>
        <v>0</v>
      </c>
      <c r="N192" s="2">
        <f t="shared" si="5"/>
        <v>0</v>
      </c>
    </row>
    <row r="193" spans="1:14" ht="12.75">
      <c r="A193" s="5">
        <v>190</v>
      </c>
      <c r="B193" s="6" t="s">
        <v>357</v>
      </c>
      <c r="C193" s="7">
        <v>331</v>
      </c>
      <c r="D193" s="7" t="s">
        <v>358</v>
      </c>
      <c r="E193" s="9"/>
      <c r="F193" s="2"/>
      <c r="G193" s="2"/>
      <c r="H193" s="2"/>
      <c r="I193" s="2"/>
      <c r="J193" s="2"/>
      <c r="K193" s="2"/>
      <c r="L193" s="2"/>
      <c r="M193" s="4">
        <f t="shared" si="4"/>
        <v>0</v>
      </c>
      <c r="N193" s="2">
        <f t="shared" si="5"/>
        <v>0</v>
      </c>
    </row>
    <row r="194" spans="1:14" ht="12.75" customHeight="1">
      <c r="A194" s="5">
        <v>191</v>
      </c>
      <c r="B194" s="6" t="s">
        <v>359</v>
      </c>
      <c r="C194" s="7">
        <v>212</v>
      </c>
      <c r="D194" s="7" t="s">
        <v>360</v>
      </c>
      <c r="E194" s="9"/>
      <c r="F194" s="2"/>
      <c r="G194" s="2"/>
      <c r="H194" s="2"/>
      <c r="I194" s="2"/>
      <c r="J194" s="2"/>
      <c r="K194" s="2"/>
      <c r="L194" s="2"/>
      <c r="M194" s="4">
        <f t="shared" si="4"/>
        <v>0</v>
      </c>
      <c r="N194" s="2">
        <f t="shared" si="5"/>
        <v>0</v>
      </c>
    </row>
    <row r="195" spans="1:14" ht="12.75">
      <c r="A195" s="5">
        <v>192</v>
      </c>
      <c r="B195" s="6" t="s">
        <v>361</v>
      </c>
      <c r="C195" s="7">
        <v>98</v>
      </c>
      <c r="D195" s="7" t="s">
        <v>362</v>
      </c>
      <c r="E195" s="9"/>
      <c r="F195" s="2"/>
      <c r="G195" s="2"/>
      <c r="H195" s="2"/>
      <c r="I195" s="2"/>
      <c r="J195" s="2"/>
      <c r="K195" s="2"/>
      <c r="L195" s="2"/>
      <c r="M195" s="4">
        <f t="shared" si="4"/>
        <v>0</v>
      </c>
      <c r="N195" s="2">
        <f t="shared" si="5"/>
        <v>0</v>
      </c>
    </row>
    <row r="196" spans="1:14" ht="12.75">
      <c r="A196" s="5">
        <v>193</v>
      </c>
      <c r="B196" s="6" t="s">
        <v>363</v>
      </c>
      <c r="C196" s="7">
        <v>248</v>
      </c>
      <c r="D196" s="7" t="s">
        <v>364</v>
      </c>
      <c r="E196" s="9"/>
      <c r="F196" s="2"/>
      <c r="G196" s="2"/>
      <c r="H196" s="2"/>
      <c r="I196" s="2"/>
      <c r="J196" s="2"/>
      <c r="K196" s="2"/>
      <c r="L196" s="2"/>
      <c r="M196" s="4">
        <f t="shared" ref="M196:M259" si="6">E196+F196+G196+H196+I196+J196+K196+L196</f>
        <v>0</v>
      </c>
      <c r="N196" s="2">
        <f t="shared" ref="N196:N212" si="7">M196/8*100</f>
        <v>0</v>
      </c>
    </row>
    <row r="197" spans="1:14" ht="12.75">
      <c r="A197" s="5">
        <v>194</v>
      </c>
      <c r="B197" s="6" t="s">
        <v>365</v>
      </c>
      <c r="C197" s="7">
        <v>449</v>
      </c>
      <c r="D197" s="7" t="s">
        <v>366</v>
      </c>
      <c r="E197" s="9"/>
      <c r="F197" s="2"/>
      <c r="G197" s="2"/>
      <c r="H197" s="2"/>
      <c r="I197" s="2"/>
      <c r="J197" s="2"/>
      <c r="K197" s="2"/>
      <c r="L197" s="2"/>
      <c r="M197" s="4">
        <f t="shared" si="6"/>
        <v>0</v>
      </c>
      <c r="N197" s="2">
        <f t="shared" si="7"/>
        <v>0</v>
      </c>
    </row>
    <row r="198" spans="1:14" ht="12.75" customHeight="1">
      <c r="A198" s="5">
        <v>195</v>
      </c>
      <c r="B198" s="6" t="s">
        <v>367</v>
      </c>
      <c r="C198" s="7">
        <v>214</v>
      </c>
      <c r="D198" s="7" t="s">
        <v>368</v>
      </c>
      <c r="E198" s="9"/>
      <c r="F198" s="2"/>
      <c r="G198" s="2"/>
      <c r="H198" s="2"/>
      <c r="I198" s="2"/>
      <c r="J198" s="2"/>
      <c r="K198" s="2"/>
      <c r="L198" s="2"/>
      <c r="M198" s="4">
        <f t="shared" si="6"/>
        <v>0</v>
      </c>
      <c r="N198" s="2">
        <f t="shared" si="7"/>
        <v>0</v>
      </c>
    </row>
    <row r="199" spans="1:14" ht="12.75">
      <c r="A199" s="5">
        <v>196</v>
      </c>
      <c r="B199" s="6" t="s">
        <v>369</v>
      </c>
      <c r="C199" s="7">
        <v>421</v>
      </c>
      <c r="D199" s="7" t="s">
        <v>370</v>
      </c>
      <c r="E199" s="9"/>
      <c r="F199" s="2"/>
      <c r="G199" s="2"/>
      <c r="H199" s="2"/>
      <c r="I199" s="2"/>
      <c r="J199" s="2"/>
      <c r="K199" s="2"/>
      <c r="L199" s="2"/>
      <c r="M199" s="4">
        <f t="shared" si="6"/>
        <v>0</v>
      </c>
      <c r="N199" s="2">
        <f t="shared" si="7"/>
        <v>0</v>
      </c>
    </row>
    <row r="200" spans="1:14" ht="12.75" customHeight="1">
      <c r="A200" s="5">
        <v>197</v>
      </c>
      <c r="B200" s="6" t="s">
        <v>371</v>
      </c>
      <c r="C200" s="5">
        <v>325</v>
      </c>
      <c r="D200" s="5" t="s">
        <v>372</v>
      </c>
      <c r="E200" s="9"/>
      <c r="F200" s="2"/>
      <c r="G200" s="2"/>
      <c r="H200" s="2"/>
      <c r="I200" s="2"/>
      <c r="J200" s="2"/>
      <c r="K200" s="2"/>
      <c r="L200" s="2"/>
      <c r="M200" s="4">
        <f t="shared" si="6"/>
        <v>0</v>
      </c>
      <c r="N200" s="2">
        <f t="shared" si="7"/>
        <v>0</v>
      </c>
    </row>
    <row r="201" spans="1:14" ht="12.75">
      <c r="A201" s="5">
        <v>198</v>
      </c>
      <c r="B201" s="6" t="s">
        <v>373</v>
      </c>
      <c r="C201" s="7">
        <v>437</v>
      </c>
      <c r="D201" s="7" t="s">
        <v>374</v>
      </c>
      <c r="E201" s="9"/>
      <c r="F201" s="2"/>
      <c r="G201" s="2"/>
      <c r="H201" s="2"/>
      <c r="I201" s="2"/>
      <c r="J201" s="2"/>
      <c r="K201" s="2"/>
      <c r="L201" s="2"/>
      <c r="M201" s="4">
        <f t="shared" si="6"/>
        <v>0</v>
      </c>
      <c r="N201" s="2">
        <f t="shared" si="7"/>
        <v>0</v>
      </c>
    </row>
    <row r="202" spans="1:14" ht="12.75">
      <c r="A202" s="5">
        <v>199</v>
      </c>
      <c r="B202" s="6" t="s">
        <v>375</v>
      </c>
      <c r="C202" s="7">
        <v>323</v>
      </c>
      <c r="D202" s="7" t="s">
        <v>376</v>
      </c>
      <c r="E202" s="9"/>
      <c r="F202" s="2"/>
      <c r="G202" s="2"/>
      <c r="H202" s="2"/>
      <c r="I202" s="2"/>
      <c r="J202" s="2"/>
      <c r="K202" s="2"/>
      <c r="L202" s="2"/>
      <c r="M202" s="4">
        <f t="shared" si="6"/>
        <v>0</v>
      </c>
      <c r="N202" s="2">
        <f t="shared" si="7"/>
        <v>0</v>
      </c>
    </row>
    <row r="203" spans="1:14" ht="12.75">
      <c r="A203" s="5">
        <v>200</v>
      </c>
      <c r="B203" s="6" t="s">
        <v>377</v>
      </c>
      <c r="C203" s="7">
        <v>372</v>
      </c>
      <c r="D203" s="7" t="s">
        <v>378</v>
      </c>
      <c r="E203" s="9"/>
      <c r="F203" s="2"/>
      <c r="G203" s="2"/>
      <c r="H203" s="2"/>
      <c r="I203" s="2"/>
      <c r="J203" s="2"/>
      <c r="K203" s="2"/>
      <c r="L203" s="2"/>
      <c r="M203" s="4">
        <f t="shared" si="6"/>
        <v>0</v>
      </c>
      <c r="N203" s="2">
        <f t="shared" si="7"/>
        <v>0</v>
      </c>
    </row>
    <row r="204" spans="1:14" ht="12.75">
      <c r="A204" s="5">
        <v>201</v>
      </c>
      <c r="B204" s="6" t="s">
        <v>379</v>
      </c>
      <c r="C204" s="7">
        <v>365</v>
      </c>
      <c r="D204" s="7" t="s">
        <v>380</v>
      </c>
      <c r="E204" s="9"/>
      <c r="F204" s="2"/>
      <c r="G204" s="2"/>
      <c r="H204" s="2"/>
      <c r="I204" s="2"/>
      <c r="J204" s="2"/>
      <c r="K204" s="2"/>
      <c r="L204" s="2"/>
      <c r="M204" s="4">
        <f t="shared" si="6"/>
        <v>0</v>
      </c>
      <c r="N204" s="2">
        <f t="shared" si="7"/>
        <v>0</v>
      </c>
    </row>
    <row r="205" spans="1:14" ht="12.75">
      <c r="A205" s="5">
        <v>202</v>
      </c>
      <c r="B205" s="6" t="s">
        <v>381</v>
      </c>
      <c r="C205" s="7">
        <v>161</v>
      </c>
      <c r="D205" s="7" t="s">
        <v>382</v>
      </c>
      <c r="E205" s="9"/>
      <c r="F205" s="2"/>
      <c r="G205" s="2"/>
      <c r="H205" s="2"/>
      <c r="I205" s="2"/>
      <c r="J205" s="2"/>
      <c r="K205" s="2"/>
      <c r="L205" s="2"/>
      <c r="M205" s="4">
        <f t="shared" si="6"/>
        <v>0</v>
      </c>
      <c r="N205" s="2">
        <f t="shared" si="7"/>
        <v>0</v>
      </c>
    </row>
    <row r="206" spans="1:14" ht="12.75">
      <c r="A206" s="5">
        <v>203</v>
      </c>
      <c r="B206" s="6" t="s">
        <v>383</v>
      </c>
      <c r="C206" s="7">
        <v>341</v>
      </c>
      <c r="D206" s="7" t="s">
        <v>384</v>
      </c>
      <c r="E206" s="9"/>
      <c r="F206" s="2"/>
      <c r="G206" s="2"/>
      <c r="H206" s="2"/>
      <c r="I206" s="2"/>
      <c r="J206" s="2"/>
      <c r="K206" s="2"/>
      <c r="L206" s="2"/>
      <c r="M206" s="4">
        <f t="shared" si="6"/>
        <v>0</v>
      </c>
      <c r="N206" s="2">
        <f t="shared" si="7"/>
        <v>0</v>
      </c>
    </row>
    <row r="207" spans="1:14" ht="12.75">
      <c r="A207" s="5">
        <v>204</v>
      </c>
      <c r="B207" s="6" t="s">
        <v>385</v>
      </c>
      <c r="C207" s="7">
        <v>330</v>
      </c>
      <c r="D207" s="7" t="s">
        <v>386</v>
      </c>
      <c r="E207" s="9"/>
      <c r="F207" s="2"/>
      <c r="G207" s="2"/>
      <c r="H207" s="2"/>
      <c r="I207" s="2"/>
      <c r="J207" s="2"/>
      <c r="K207" s="2"/>
      <c r="L207" s="2"/>
      <c r="M207" s="4">
        <f t="shared" si="6"/>
        <v>0</v>
      </c>
      <c r="N207" s="2">
        <f t="shared" si="7"/>
        <v>0</v>
      </c>
    </row>
    <row r="208" spans="1:14" ht="12.75">
      <c r="A208" s="5">
        <v>205</v>
      </c>
      <c r="B208" s="6" t="s">
        <v>387</v>
      </c>
      <c r="C208" s="7">
        <v>133</v>
      </c>
      <c r="D208" s="7" t="s">
        <v>388</v>
      </c>
      <c r="E208" s="9"/>
      <c r="F208" s="2"/>
      <c r="G208" s="2"/>
      <c r="H208" s="2"/>
      <c r="I208" s="2"/>
      <c r="J208" s="2"/>
      <c r="K208" s="2"/>
      <c r="L208" s="2"/>
      <c r="M208" s="4">
        <f t="shared" si="6"/>
        <v>0</v>
      </c>
      <c r="N208" s="2">
        <f t="shared" si="7"/>
        <v>0</v>
      </c>
    </row>
    <row r="209" spans="1:14" ht="12.75" customHeight="1">
      <c r="A209" s="5">
        <v>206</v>
      </c>
      <c r="B209" s="6" t="s">
        <v>389</v>
      </c>
      <c r="C209" s="5">
        <v>181</v>
      </c>
      <c r="D209" s="5" t="s">
        <v>390</v>
      </c>
      <c r="E209" s="9"/>
      <c r="F209" s="2"/>
      <c r="G209" s="2"/>
      <c r="H209" s="2"/>
      <c r="I209" s="2"/>
      <c r="J209" s="2"/>
      <c r="K209" s="2"/>
      <c r="L209" s="2"/>
      <c r="M209" s="4">
        <f t="shared" si="6"/>
        <v>0</v>
      </c>
      <c r="N209" s="2">
        <f t="shared" si="7"/>
        <v>0</v>
      </c>
    </row>
    <row r="210" spans="1:14" ht="12.75">
      <c r="A210" s="5">
        <v>207</v>
      </c>
      <c r="B210" s="14" t="s">
        <v>689</v>
      </c>
      <c r="C210" s="15">
        <v>352</v>
      </c>
      <c r="D210" s="15" t="s">
        <v>391</v>
      </c>
      <c r="E210" s="9"/>
      <c r="F210" s="2"/>
      <c r="G210" s="2"/>
      <c r="H210" s="2"/>
      <c r="I210" s="2"/>
      <c r="J210" s="2"/>
      <c r="K210" s="2"/>
      <c r="L210" s="2"/>
      <c r="M210" s="4">
        <f t="shared" si="6"/>
        <v>0</v>
      </c>
      <c r="N210" s="2">
        <f t="shared" si="7"/>
        <v>0</v>
      </c>
    </row>
    <row r="211" spans="1:14" ht="12.75" customHeight="1">
      <c r="A211" s="5">
        <v>208</v>
      </c>
      <c r="B211" s="6" t="s">
        <v>392</v>
      </c>
      <c r="C211" s="7">
        <v>113</v>
      </c>
      <c r="D211" s="7" t="s">
        <v>393</v>
      </c>
      <c r="E211" s="9"/>
      <c r="F211" s="2"/>
      <c r="G211" s="2"/>
      <c r="H211" s="2"/>
      <c r="I211" s="2"/>
      <c r="J211" s="2"/>
      <c r="K211" s="2"/>
      <c r="L211" s="2"/>
      <c r="M211" s="4">
        <f t="shared" si="6"/>
        <v>0</v>
      </c>
      <c r="N211" s="2">
        <f t="shared" si="7"/>
        <v>0</v>
      </c>
    </row>
    <row r="212" spans="1:14" ht="12.75">
      <c r="A212" s="5">
        <v>209</v>
      </c>
      <c r="B212" s="6" t="s">
        <v>394</v>
      </c>
      <c r="C212" s="7">
        <v>440</v>
      </c>
      <c r="D212" s="7" t="s">
        <v>395</v>
      </c>
      <c r="E212" s="9"/>
      <c r="F212" s="2"/>
      <c r="G212" s="2"/>
      <c r="H212" s="2"/>
      <c r="I212" s="2"/>
      <c r="J212" s="2"/>
      <c r="K212" s="2"/>
      <c r="L212" s="2"/>
      <c r="M212" s="4">
        <f t="shared" si="6"/>
        <v>0</v>
      </c>
      <c r="N212" s="2">
        <f t="shared" si="7"/>
        <v>0</v>
      </c>
    </row>
    <row r="213" spans="1:14" ht="15.75" customHeight="1">
      <c r="A213" s="20"/>
      <c r="B213" s="20" t="s">
        <v>437</v>
      </c>
      <c r="C213" s="20"/>
      <c r="D213" s="20"/>
      <c r="E213" s="21">
        <f>COUNTA(E4:E212)</f>
        <v>147</v>
      </c>
      <c r="F213" s="21">
        <f t="shared" ref="F213:L213" si="8">COUNTA(F4:F212)</f>
        <v>136</v>
      </c>
      <c r="G213" s="21">
        <f t="shared" si="8"/>
        <v>137</v>
      </c>
      <c r="H213" s="21">
        <f t="shared" si="8"/>
        <v>106</v>
      </c>
      <c r="I213" s="21">
        <f>COUNTA(I4:I212)</f>
        <v>99</v>
      </c>
      <c r="J213" s="21">
        <f t="shared" si="8"/>
        <v>65</v>
      </c>
      <c r="K213" s="21">
        <f t="shared" si="8"/>
        <v>91</v>
      </c>
      <c r="L213" s="21">
        <f t="shared" si="8"/>
        <v>88</v>
      </c>
      <c r="M213" s="21">
        <f>COUNTA(M4:M212)</f>
        <v>209</v>
      </c>
      <c r="N213" s="21"/>
    </row>
    <row r="215" spans="1:14">
      <c r="B215" s="1" t="s">
        <v>436</v>
      </c>
    </row>
    <row r="218" spans="1:14" ht="11.25">
      <c r="B218" s="18" t="s">
        <v>429</v>
      </c>
      <c r="C218" s="18" t="s">
        <v>430</v>
      </c>
      <c r="D218" s="18" t="s">
        <v>431</v>
      </c>
    </row>
    <row r="219" spans="1:14" ht="11.25">
      <c r="B219" s="18" t="s">
        <v>432</v>
      </c>
      <c r="C219" s="18">
        <v>60</v>
      </c>
      <c r="D219" s="19">
        <f>C219/209*100</f>
        <v>28.708133971291865</v>
      </c>
    </row>
    <row r="220" spans="1:14" ht="11.25">
      <c r="B220" s="18" t="s">
        <v>433</v>
      </c>
      <c r="C220" s="18">
        <v>65</v>
      </c>
      <c r="D220" s="19">
        <f t="shared" ref="D220:D222" si="9">C220/209*100</f>
        <v>31.100478468899524</v>
      </c>
    </row>
    <row r="221" spans="1:14" ht="11.25">
      <c r="B221" s="18" t="s">
        <v>434</v>
      </c>
      <c r="C221" s="18">
        <v>84</v>
      </c>
      <c r="D221" s="19">
        <f t="shared" si="9"/>
        <v>40.191387559808611</v>
      </c>
    </row>
    <row r="222" spans="1:14" ht="11.25">
      <c r="B222" s="18" t="s">
        <v>435</v>
      </c>
      <c r="C222" s="18">
        <f>SUM(C219:C221)</f>
        <v>209</v>
      </c>
      <c r="D222" s="18">
        <f t="shared" si="9"/>
        <v>100</v>
      </c>
    </row>
    <row r="5313" spans="2:2">
      <c r="B5313" s="1" t="s">
        <v>396</v>
      </c>
    </row>
  </sheetData>
  <sortState ref="B4:N212">
    <sortCondition descending="1" ref="M212"/>
  </sortState>
  <mergeCells count="12">
    <mergeCell ref="E2:F2"/>
    <mergeCell ref="G2:H2"/>
    <mergeCell ref="I2:I3"/>
    <mergeCell ref="J2:J3"/>
    <mergeCell ref="K2:K3"/>
    <mergeCell ref="L2:L3"/>
    <mergeCell ref="M2:N2"/>
    <mergeCell ref="A1:R1"/>
    <mergeCell ref="A2:A3"/>
    <mergeCell ref="B2:B3"/>
    <mergeCell ref="C2:C3"/>
    <mergeCell ref="D2:D3"/>
  </mergeCells>
  <pageMargins left="0.22" right="0.14000000000000001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5246"/>
  <sheetViews>
    <sheetView workbookViewId="0">
      <pane xSplit="2" ySplit="7" topLeftCell="C35" activePane="bottomRight" state="frozen"/>
      <selection pane="topRight" activeCell="D1" sqref="D1"/>
      <selection pane="bottomLeft" activeCell="A8" sqref="A8"/>
      <selection pane="bottomRight" activeCell="F53" sqref="F53"/>
    </sheetView>
  </sheetViews>
  <sheetFormatPr defaultRowHeight="10.5"/>
  <cols>
    <col min="1" max="1" width="5.5703125" style="24" customWidth="1"/>
    <col min="2" max="2" width="41.85546875" style="24" customWidth="1"/>
    <col min="3" max="3" width="8.140625" style="24" customWidth="1"/>
    <col min="4" max="4" width="8.5703125" style="24" customWidth="1"/>
    <col min="5" max="215" width="9.140625" style="24"/>
    <col min="216" max="216" width="5.5703125" style="24" customWidth="1"/>
    <col min="217" max="217" width="41.85546875" style="24" customWidth="1"/>
    <col min="218" max="218" width="26" style="24" customWidth="1"/>
    <col min="219" max="219" width="17.7109375" style="24" customWidth="1"/>
    <col min="220" max="220" width="8.140625" style="24" customWidth="1"/>
    <col min="221" max="221" width="10.28515625" style="24" customWidth="1"/>
    <col min="222" max="222" width="5.5703125" style="24" customWidth="1"/>
    <col min="223" max="223" width="8.5703125" style="24" customWidth="1"/>
    <col min="224" max="224" width="5.7109375" style="24" customWidth="1"/>
    <col min="225" max="225" width="18.85546875" style="24" customWidth="1"/>
    <col min="226" max="226" width="14.5703125" style="24" customWidth="1"/>
    <col min="227" max="227" width="17.140625" style="24" customWidth="1"/>
    <col min="228" max="228" width="12.140625" style="24" customWidth="1"/>
    <col min="229" max="229" width="15" style="24" customWidth="1"/>
    <col min="230" max="230" width="13.5703125" style="24" customWidth="1"/>
    <col min="231" max="231" width="10.140625" style="24" customWidth="1"/>
    <col min="232" max="232" width="11.7109375" style="24" customWidth="1"/>
    <col min="233" max="233" width="10.28515625" style="24" customWidth="1"/>
    <col min="234" max="234" width="15.5703125" style="24" customWidth="1"/>
    <col min="235" max="235" width="12.140625" style="24" customWidth="1"/>
    <col min="236" max="236" width="14.140625" style="24" customWidth="1"/>
    <col min="237" max="237" width="13.85546875" style="24" customWidth="1"/>
    <col min="238" max="238" width="12.28515625" style="24" customWidth="1"/>
    <col min="239" max="239" width="9.28515625" style="24" bestFit="1" customWidth="1"/>
    <col min="240" max="240" width="9.28515625" style="24" customWidth="1"/>
    <col min="241" max="241" width="8.85546875" style="24" customWidth="1"/>
    <col min="242" max="242" width="11.140625" style="24" customWidth="1"/>
    <col min="243" max="243" width="13" style="24" customWidth="1"/>
    <col min="244" max="244" width="11.85546875" style="24" bestFit="1" customWidth="1"/>
    <col min="245" max="245" width="12.42578125" style="24" customWidth="1"/>
    <col min="246" max="247" width="9.140625" style="24"/>
    <col min="248" max="248" width="11.140625" style="24" bestFit="1" customWidth="1"/>
    <col min="249" max="249" width="12.85546875" style="24" bestFit="1" customWidth="1"/>
    <col min="250" max="257" width="9.140625" style="24"/>
    <col min="258" max="258" width="10.7109375" style="24" customWidth="1"/>
    <col min="259" max="471" width="9.140625" style="24"/>
    <col min="472" max="472" width="5.5703125" style="24" customWidth="1"/>
    <col min="473" max="473" width="41.85546875" style="24" customWidth="1"/>
    <col min="474" max="474" width="26" style="24" customWidth="1"/>
    <col min="475" max="475" width="17.7109375" style="24" customWidth="1"/>
    <col min="476" max="476" width="8.140625" style="24" customWidth="1"/>
    <col min="477" max="477" width="10.28515625" style="24" customWidth="1"/>
    <col min="478" max="478" width="5.5703125" style="24" customWidth="1"/>
    <col min="479" max="479" width="8.5703125" style="24" customWidth="1"/>
    <col min="480" max="480" width="5.7109375" style="24" customWidth="1"/>
    <col min="481" max="481" width="18.85546875" style="24" customWidth="1"/>
    <col min="482" max="482" width="14.5703125" style="24" customWidth="1"/>
    <col min="483" max="483" width="17.140625" style="24" customWidth="1"/>
    <col min="484" max="484" width="12.140625" style="24" customWidth="1"/>
    <col min="485" max="485" width="15" style="24" customWidth="1"/>
    <col min="486" max="486" width="13.5703125" style="24" customWidth="1"/>
    <col min="487" max="487" width="10.140625" style="24" customWidth="1"/>
    <col min="488" max="488" width="11.7109375" style="24" customWidth="1"/>
    <col min="489" max="489" width="10.28515625" style="24" customWidth="1"/>
    <col min="490" max="490" width="15.5703125" style="24" customWidth="1"/>
    <col min="491" max="491" width="12.140625" style="24" customWidth="1"/>
    <col min="492" max="492" width="14.140625" style="24" customWidth="1"/>
    <col min="493" max="493" width="13.85546875" style="24" customWidth="1"/>
    <col min="494" max="494" width="12.28515625" style="24" customWidth="1"/>
    <col min="495" max="495" width="9.28515625" style="24" bestFit="1" customWidth="1"/>
    <col min="496" max="496" width="9.28515625" style="24" customWidth="1"/>
    <col min="497" max="497" width="8.85546875" style="24" customWidth="1"/>
    <col min="498" max="498" width="11.140625" style="24" customWidth="1"/>
    <col min="499" max="499" width="13" style="24" customWidth="1"/>
    <col min="500" max="500" width="11.85546875" style="24" bestFit="1" customWidth="1"/>
    <col min="501" max="501" width="12.42578125" style="24" customWidth="1"/>
    <col min="502" max="503" width="9.140625" style="24"/>
    <col min="504" max="504" width="11.140625" style="24" bestFit="1" customWidth="1"/>
    <col min="505" max="505" width="12.85546875" style="24" bestFit="1" customWidth="1"/>
    <col min="506" max="513" width="9.140625" style="24"/>
    <col min="514" max="514" width="10.7109375" style="24" customWidth="1"/>
    <col min="515" max="727" width="9.140625" style="24"/>
    <col min="728" max="728" width="5.5703125" style="24" customWidth="1"/>
    <col min="729" max="729" width="41.85546875" style="24" customWidth="1"/>
    <col min="730" max="730" width="26" style="24" customWidth="1"/>
    <col min="731" max="731" width="17.7109375" style="24" customWidth="1"/>
    <col min="732" max="732" width="8.140625" style="24" customWidth="1"/>
    <col min="733" max="733" width="10.28515625" style="24" customWidth="1"/>
    <col min="734" max="734" width="5.5703125" style="24" customWidth="1"/>
    <col min="735" max="735" width="8.5703125" style="24" customWidth="1"/>
    <col min="736" max="736" width="5.7109375" style="24" customWidth="1"/>
    <col min="737" max="737" width="18.85546875" style="24" customWidth="1"/>
    <col min="738" max="738" width="14.5703125" style="24" customWidth="1"/>
    <col min="739" max="739" width="17.140625" style="24" customWidth="1"/>
    <col min="740" max="740" width="12.140625" style="24" customWidth="1"/>
    <col min="741" max="741" width="15" style="24" customWidth="1"/>
    <col min="742" max="742" width="13.5703125" style="24" customWidth="1"/>
    <col min="743" max="743" width="10.140625" style="24" customWidth="1"/>
    <col min="744" max="744" width="11.7109375" style="24" customWidth="1"/>
    <col min="745" max="745" width="10.28515625" style="24" customWidth="1"/>
    <col min="746" max="746" width="15.5703125" style="24" customWidth="1"/>
    <col min="747" max="747" width="12.140625" style="24" customWidth="1"/>
    <col min="748" max="748" width="14.140625" style="24" customWidth="1"/>
    <col min="749" max="749" width="13.85546875" style="24" customWidth="1"/>
    <col min="750" max="750" width="12.28515625" style="24" customWidth="1"/>
    <col min="751" max="751" width="9.28515625" style="24" bestFit="1" customWidth="1"/>
    <col min="752" max="752" width="9.28515625" style="24" customWidth="1"/>
    <col min="753" max="753" width="8.85546875" style="24" customWidth="1"/>
    <col min="754" max="754" width="11.140625" style="24" customWidth="1"/>
    <col min="755" max="755" width="13" style="24" customWidth="1"/>
    <col min="756" max="756" width="11.85546875" style="24" bestFit="1" customWidth="1"/>
    <col min="757" max="757" width="12.42578125" style="24" customWidth="1"/>
    <col min="758" max="759" width="9.140625" style="24"/>
    <col min="760" max="760" width="11.140625" style="24" bestFit="1" customWidth="1"/>
    <col min="761" max="761" width="12.85546875" style="24" bestFit="1" customWidth="1"/>
    <col min="762" max="769" width="9.140625" style="24"/>
    <col min="770" max="770" width="10.7109375" style="24" customWidth="1"/>
    <col min="771" max="983" width="9.140625" style="24"/>
    <col min="984" max="984" width="5.5703125" style="24" customWidth="1"/>
    <col min="985" max="985" width="41.85546875" style="24" customWidth="1"/>
    <col min="986" max="986" width="26" style="24" customWidth="1"/>
    <col min="987" max="987" width="17.7109375" style="24" customWidth="1"/>
    <col min="988" max="988" width="8.140625" style="24" customWidth="1"/>
    <col min="989" max="989" width="10.28515625" style="24" customWidth="1"/>
    <col min="990" max="990" width="5.5703125" style="24" customWidth="1"/>
    <col min="991" max="991" width="8.5703125" style="24" customWidth="1"/>
    <col min="992" max="992" width="5.7109375" style="24" customWidth="1"/>
    <col min="993" max="993" width="18.85546875" style="24" customWidth="1"/>
    <col min="994" max="994" width="14.5703125" style="24" customWidth="1"/>
    <col min="995" max="995" width="17.140625" style="24" customWidth="1"/>
    <col min="996" max="996" width="12.140625" style="24" customWidth="1"/>
    <col min="997" max="997" width="15" style="24" customWidth="1"/>
    <col min="998" max="998" width="13.5703125" style="24" customWidth="1"/>
    <col min="999" max="999" width="10.140625" style="24" customWidth="1"/>
    <col min="1000" max="1000" width="11.7109375" style="24" customWidth="1"/>
    <col min="1001" max="1001" width="10.28515625" style="24" customWidth="1"/>
    <col min="1002" max="1002" width="15.5703125" style="24" customWidth="1"/>
    <col min="1003" max="1003" width="12.140625" style="24" customWidth="1"/>
    <col min="1004" max="1004" width="14.140625" style="24" customWidth="1"/>
    <col min="1005" max="1005" width="13.85546875" style="24" customWidth="1"/>
    <col min="1006" max="1006" width="12.28515625" style="24" customWidth="1"/>
    <col min="1007" max="1007" width="9.28515625" style="24" bestFit="1" customWidth="1"/>
    <col min="1008" max="1008" width="9.28515625" style="24" customWidth="1"/>
    <col min="1009" max="1009" width="8.85546875" style="24" customWidth="1"/>
    <col min="1010" max="1010" width="11.140625" style="24" customWidth="1"/>
    <col min="1011" max="1011" width="13" style="24" customWidth="1"/>
    <col min="1012" max="1012" width="11.85546875" style="24" bestFit="1" customWidth="1"/>
    <col min="1013" max="1013" width="12.42578125" style="24" customWidth="1"/>
    <col min="1014" max="1015" width="9.140625" style="24"/>
    <col min="1016" max="1016" width="11.140625" style="24" bestFit="1" customWidth="1"/>
    <col min="1017" max="1017" width="12.85546875" style="24" bestFit="1" customWidth="1"/>
    <col min="1018" max="1025" width="9.140625" style="24"/>
    <col min="1026" max="1026" width="10.7109375" style="24" customWidth="1"/>
    <col min="1027" max="1239" width="9.140625" style="24"/>
    <col min="1240" max="1240" width="5.5703125" style="24" customWidth="1"/>
    <col min="1241" max="1241" width="41.85546875" style="24" customWidth="1"/>
    <col min="1242" max="1242" width="26" style="24" customWidth="1"/>
    <col min="1243" max="1243" width="17.7109375" style="24" customWidth="1"/>
    <col min="1244" max="1244" width="8.140625" style="24" customWidth="1"/>
    <col min="1245" max="1245" width="10.28515625" style="24" customWidth="1"/>
    <col min="1246" max="1246" width="5.5703125" style="24" customWidth="1"/>
    <col min="1247" max="1247" width="8.5703125" style="24" customWidth="1"/>
    <col min="1248" max="1248" width="5.7109375" style="24" customWidth="1"/>
    <col min="1249" max="1249" width="18.85546875" style="24" customWidth="1"/>
    <col min="1250" max="1250" width="14.5703125" style="24" customWidth="1"/>
    <col min="1251" max="1251" width="17.140625" style="24" customWidth="1"/>
    <col min="1252" max="1252" width="12.140625" style="24" customWidth="1"/>
    <col min="1253" max="1253" width="15" style="24" customWidth="1"/>
    <col min="1254" max="1254" width="13.5703125" style="24" customWidth="1"/>
    <col min="1255" max="1255" width="10.140625" style="24" customWidth="1"/>
    <col min="1256" max="1256" width="11.7109375" style="24" customWidth="1"/>
    <col min="1257" max="1257" width="10.28515625" style="24" customWidth="1"/>
    <col min="1258" max="1258" width="15.5703125" style="24" customWidth="1"/>
    <col min="1259" max="1259" width="12.140625" style="24" customWidth="1"/>
    <col min="1260" max="1260" width="14.140625" style="24" customWidth="1"/>
    <col min="1261" max="1261" width="13.85546875" style="24" customWidth="1"/>
    <col min="1262" max="1262" width="12.28515625" style="24" customWidth="1"/>
    <col min="1263" max="1263" width="9.28515625" style="24" bestFit="1" customWidth="1"/>
    <col min="1264" max="1264" width="9.28515625" style="24" customWidth="1"/>
    <col min="1265" max="1265" width="8.85546875" style="24" customWidth="1"/>
    <col min="1266" max="1266" width="11.140625" style="24" customWidth="1"/>
    <col min="1267" max="1267" width="13" style="24" customWidth="1"/>
    <col min="1268" max="1268" width="11.85546875" style="24" bestFit="1" customWidth="1"/>
    <col min="1269" max="1269" width="12.42578125" style="24" customWidth="1"/>
    <col min="1270" max="1271" width="9.140625" style="24"/>
    <col min="1272" max="1272" width="11.140625" style="24" bestFit="1" customWidth="1"/>
    <col min="1273" max="1273" width="12.85546875" style="24" bestFit="1" customWidth="1"/>
    <col min="1274" max="1281" width="9.140625" style="24"/>
    <col min="1282" max="1282" width="10.7109375" style="24" customWidth="1"/>
    <col min="1283" max="1495" width="9.140625" style="24"/>
    <col min="1496" max="1496" width="5.5703125" style="24" customWidth="1"/>
    <col min="1497" max="1497" width="41.85546875" style="24" customWidth="1"/>
    <col min="1498" max="1498" width="26" style="24" customWidth="1"/>
    <col min="1499" max="1499" width="17.7109375" style="24" customWidth="1"/>
    <col min="1500" max="1500" width="8.140625" style="24" customWidth="1"/>
    <col min="1501" max="1501" width="10.28515625" style="24" customWidth="1"/>
    <col min="1502" max="1502" width="5.5703125" style="24" customWidth="1"/>
    <col min="1503" max="1503" width="8.5703125" style="24" customWidth="1"/>
    <col min="1504" max="1504" width="5.7109375" style="24" customWidth="1"/>
    <col min="1505" max="1505" width="18.85546875" style="24" customWidth="1"/>
    <col min="1506" max="1506" width="14.5703125" style="24" customWidth="1"/>
    <col min="1507" max="1507" width="17.140625" style="24" customWidth="1"/>
    <col min="1508" max="1508" width="12.140625" style="24" customWidth="1"/>
    <col min="1509" max="1509" width="15" style="24" customWidth="1"/>
    <col min="1510" max="1510" width="13.5703125" style="24" customWidth="1"/>
    <col min="1511" max="1511" width="10.140625" style="24" customWidth="1"/>
    <col min="1512" max="1512" width="11.7109375" style="24" customWidth="1"/>
    <col min="1513" max="1513" width="10.28515625" style="24" customWidth="1"/>
    <col min="1514" max="1514" width="15.5703125" style="24" customWidth="1"/>
    <col min="1515" max="1515" width="12.140625" style="24" customWidth="1"/>
    <col min="1516" max="1516" width="14.140625" style="24" customWidth="1"/>
    <col min="1517" max="1517" width="13.85546875" style="24" customWidth="1"/>
    <col min="1518" max="1518" width="12.28515625" style="24" customWidth="1"/>
    <col min="1519" max="1519" width="9.28515625" style="24" bestFit="1" customWidth="1"/>
    <col min="1520" max="1520" width="9.28515625" style="24" customWidth="1"/>
    <col min="1521" max="1521" width="8.85546875" style="24" customWidth="1"/>
    <col min="1522" max="1522" width="11.140625" style="24" customWidth="1"/>
    <col min="1523" max="1523" width="13" style="24" customWidth="1"/>
    <col min="1524" max="1524" width="11.85546875" style="24" bestFit="1" customWidth="1"/>
    <col min="1525" max="1525" width="12.42578125" style="24" customWidth="1"/>
    <col min="1526" max="1527" width="9.140625" style="24"/>
    <col min="1528" max="1528" width="11.140625" style="24" bestFit="1" customWidth="1"/>
    <col min="1529" max="1529" width="12.85546875" style="24" bestFit="1" customWidth="1"/>
    <col min="1530" max="1537" width="9.140625" style="24"/>
    <col min="1538" max="1538" width="10.7109375" style="24" customWidth="1"/>
    <col min="1539" max="1751" width="9.140625" style="24"/>
    <col min="1752" max="1752" width="5.5703125" style="24" customWidth="1"/>
    <col min="1753" max="1753" width="41.85546875" style="24" customWidth="1"/>
    <col min="1754" max="1754" width="26" style="24" customWidth="1"/>
    <col min="1755" max="1755" width="17.7109375" style="24" customWidth="1"/>
    <col min="1756" max="1756" width="8.140625" style="24" customWidth="1"/>
    <col min="1757" max="1757" width="10.28515625" style="24" customWidth="1"/>
    <col min="1758" max="1758" width="5.5703125" style="24" customWidth="1"/>
    <col min="1759" max="1759" width="8.5703125" style="24" customWidth="1"/>
    <col min="1760" max="1760" width="5.7109375" style="24" customWidth="1"/>
    <col min="1761" max="1761" width="18.85546875" style="24" customWidth="1"/>
    <col min="1762" max="1762" width="14.5703125" style="24" customWidth="1"/>
    <col min="1763" max="1763" width="17.140625" style="24" customWidth="1"/>
    <col min="1764" max="1764" width="12.140625" style="24" customWidth="1"/>
    <col min="1765" max="1765" width="15" style="24" customWidth="1"/>
    <col min="1766" max="1766" width="13.5703125" style="24" customWidth="1"/>
    <col min="1767" max="1767" width="10.140625" style="24" customWidth="1"/>
    <col min="1768" max="1768" width="11.7109375" style="24" customWidth="1"/>
    <col min="1769" max="1769" width="10.28515625" style="24" customWidth="1"/>
    <col min="1770" max="1770" width="15.5703125" style="24" customWidth="1"/>
    <col min="1771" max="1771" width="12.140625" style="24" customWidth="1"/>
    <col min="1772" max="1772" width="14.140625" style="24" customWidth="1"/>
    <col min="1773" max="1773" width="13.85546875" style="24" customWidth="1"/>
    <col min="1774" max="1774" width="12.28515625" style="24" customWidth="1"/>
    <col min="1775" max="1775" width="9.28515625" style="24" bestFit="1" customWidth="1"/>
    <col min="1776" max="1776" width="9.28515625" style="24" customWidth="1"/>
    <col min="1777" max="1777" width="8.85546875" style="24" customWidth="1"/>
    <col min="1778" max="1778" width="11.140625" style="24" customWidth="1"/>
    <col min="1779" max="1779" width="13" style="24" customWidth="1"/>
    <col min="1780" max="1780" width="11.85546875" style="24" bestFit="1" customWidth="1"/>
    <col min="1781" max="1781" width="12.42578125" style="24" customWidth="1"/>
    <col min="1782" max="1783" width="9.140625" style="24"/>
    <col min="1784" max="1784" width="11.140625" style="24" bestFit="1" customWidth="1"/>
    <col min="1785" max="1785" width="12.85546875" style="24" bestFit="1" customWidth="1"/>
    <col min="1786" max="1793" width="9.140625" style="24"/>
    <col min="1794" max="1794" width="10.7109375" style="24" customWidth="1"/>
    <col min="1795" max="2007" width="9.140625" style="24"/>
    <col min="2008" max="2008" width="5.5703125" style="24" customWidth="1"/>
    <col min="2009" max="2009" width="41.85546875" style="24" customWidth="1"/>
    <col min="2010" max="2010" width="26" style="24" customWidth="1"/>
    <col min="2011" max="2011" width="17.7109375" style="24" customWidth="1"/>
    <col min="2012" max="2012" width="8.140625" style="24" customWidth="1"/>
    <col min="2013" max="2013" width="10.28515625" style="24" customWidth="1"/>
    <col min="2014" max="2014" width="5.5703125" style="24" customWidth="1"/>
    <col min="2015" max="2015" width="8.5703125" style="24" customWidth="1"/>
    <col min="2016" max="2016" width="5.7109375" style="24" customWidth="1"/>
    <col min="2017" max="2017" width="18.85546875" style="24" customWidth="1"/>
    <col min="2018" max="2018" width="14.5703125" style="24" customWidth="1"/>
    <col min="2019" max="2019" width="17.140625" style="24" customWidth="1"/>
    <col min="2020" max="2020" width="12.140625" style="24" customWidth="1"/>
    <col min="2021" max="2021" width="15" style="24" customWidth="1"/>
    <col min="2022" max="2022" width="13.5703125" style="24" customWidth="1"/>
    <col min="2023" max="2023" width="10.140625" style="24" customWidth="1"/>
    <col min="2024" max="2024" width="11.7109375" style="24" customWidth="1"/>
    <col min="2025" max="2025" width="10.28515625" style="24" customWidth="1"/>
    <col min="2026" max="2026" width="15.5703125" style="24" customWidth="1"/>
    <col min="2027" max="2027" width="12.140625" style="24" customWidth="1"/>
    <col min="2028" max="2028" width="14.140625" style="24" customWidth="1"/>
    <col min="2029" max="2029" width="13.85546875" style="24" customWidth="1"/>
    <col min="2030" max="2030" width="12.28515625" style="24" customWidth="1"/>
    <col min="2031" max="2031" width="9.28515625" style="24" bestFit="1" customWidth="1"/>
    <col min="2032" max="2032" width="9.28515625" style="24" customWidth="1"/>
    <col min="2033" max="2033" width="8.85546875" style="24" customWidth="1"/>
    <col min="2034" max="2034" width="11.140625" style="24" customWidth="1"/>
    <col min="2035" max="2035" width="13" style="24" customWidth="1"/>
    <col min="2036" max="2036" width="11.85546875" style="24" bestFit="1" customWidth="1"/>
    <col min="2037" max="2037" width="12.42578125" style="24" customWidth="1"/>
    <col min="2038" max="2039" width="9.140625" style="24"/>
    <col min="2040" max="2040" width="11.140625" style="24" bestFit="1" customWidth="1"/>
    <col min="2041" max="2041" width="12.85546875" style="24" bestFit="1" customWidth="1"/>
    <col min="2042" max="2049" width="9.140625" style="24"/>
    <col min="2050" max="2050" width="10.7109375" style="24" customWidth="1"/>
    <col min="2051" max="2263" width="9.140625" style="24"/>
    <col min="2264" max="2264" width="5.5703125" style="24" customWidth="1"/>
    <col min="2265" max="2265" width="41.85546875" style="24" customWidth="1"/>
    <col min="2266" max="2266" width="26" style="24" customWidth="1"/>
    <col min="2267" max="2267" width="17.7109375" style="24" customWidth="1"/>
    <col min="2268" max="2268" width="8.140625" style="24" customWidth="1"/>
    <col min="2269" max="2269" width="10.28515625" style="24" customWidth="1"/>
    <col min="2270" max="2270" width="5.5703125" style="24" customWidth="1"/>
    <col min="2271" max="2271" width="8.5703125" style="24" customWidth="1"/>
    <col min="2272" max="2272" width="5.7109375" style="24" customWidth="1"/>
    <col min="2273" max="2273" width="18.85546875" style="24" customWidth="1"/>
    <col min="2274" max="2274" width="14.5703125" style="24" customWidth="1"/>
    <col min="2275" max="2275" width="17.140625" style="24" customWidth="1"/>
    <col min="2276" max="2276" width="12.140625" style="24" customWidth="1"/>
    <col min="2277" max="2277" width="15" style="24" customWidth="1"/>
    <col min="2278" max="2278" width="13.5703125" style="24" customWidth="1"/>
    <col min="2279" max="2279" width="10.140625" style="24" customWidth="1"/>
    <col min="2280" max="2280" width="11.7109375" style="24" customWidth="1"/>
    <col min="2281" max="2281" width="10.28515625" style="24" customWidth="1"/>
    <col min="2282" max="2282" width="15.5703125" style="24" customWidth="1"/>
    <col min="2283" max="2283" width="12.140625" style="24" customWidth="1"/>
    <col min="2284" max="2284" width="14.140625" style="24" customWidth="1"/>
    <col min="2285" max="2285" width="13.85546875" style="24" customWidth="1"/>
    <col min="2286" max="2286" width="12.28515625" style="24" customWidth="1"/>
    <col min="2287" max="2287" width="9.28515625" style="24" bestFit="1" customWidth="1"/>
    <col min="2288" max="2288" width="9.28515625" style="24" customWidth="1"/>
    <col min="2289" max="2289" width="8.85546875" style="24" customWidth="1"/>
    <col min="2290" max="2290" width="11.140625" style="24" customWidth="1"/>
    <col min="2291" max="2291" width="13" style="24" customWidth="1"/>
    <col min="2292" max="2292" width="11.85546875" style="24" bestFit="1" customWidth="1"/>
    <col min="2293" max="2293" width="12.42578125" style="24" customWidth="1"/>
    <col min="2294" max="2295" width="9.140625" style="24"/>
    <col min="2296" max="2296" width="11.140625" style="24" bestFit="1" customWidth="1"/>
    <col min="2297" max="2297" width="12.85546875" style="24" bestFit="1" customWidth="1"/>
    <col min="2298" max="2305" width="9.140625" style="24"/>
    <col min="2306" max="2306" width="10.7109375" style="24" customWidth="1"/>
    <col min="2307" max="2519" width="9.140625" style="24"/>
    <col min="2520" max="2520" width="5.5703125" style="24" customWidth="1"/>
    <col min="2521" max="2521" width="41.85546875" style="24" customWidth="1"/>
    <col min="2522" max="2522" width="26" style="24" customWidth="1"/>
    <col min="2523" max="2523" width="17.7109375" style="24" customWidth="1"/>
    <col min="2524" max="2524" width="8.140625" style="24" customWidth="1"/>
    <col min="2525" max="2525" width="10.28515625" style="24" customWidth="1"/>
    <col min="2526" max="2526" width="5.5703125" style="24" customWidth="1"/>
    <col min="2527" max="2527" width="8.5703125" style="24" customWidth="1"/>
    <col min="2528" max="2528" width="5.7109375" style="24" customWidth="1"/>
    <col min="2529" max="2529" width="18.85546875" style="24" customWidth="1"/>
    <col min="2530" max="2530" width="14.5703125" style="24" customWidth="1"/>
    <col min="2531" max="2531" width="17.140625" style="24" customWidth="1"/>
    <col min="2532" max="2532" width="12.140625" style="24" customWidth="1"/>
    <col min="2533" max="2533" width="15" style="24" customWidth="1"/>
    <col min="2534" max="2534" width="13.5703125" style="24" customWidth="1"/>
    <col min="2535" max="2535" width="10.140625" style="24" customWidth="1"/>
    <col min="2536" max="2536" width="11.7109375" style="24" customWidth="1"/>
    <col min="2537" max="2537" width="10.28515625" style="24" customWidth="1"/>
    <col min="2538" max="2538" width="15.5703125" style="24" customWidth="1"/>
    <col min="2539" max="2539" width="12.140625" style="24" customWidth="1"/>
    <col min="2540" max="2540" width="14.140625" style="24" customWidth="1"/>
    <col min="2541" max="2541" width="13.85546875" style="24" customWidth="1"/>
    <col min="2542" max="2542" width="12.28515625" style="24" customWidth="1"/>
    <col min="2543" max="2543" width="9.28515625" style="24" bestFit="1" customWidth="1"/>
    <col min="2544" max="2544" width="9.28515625" style="24" customWidth="1"/>
    <col min="2545" max="2545" width="8.85546875" style="24" customWidth="1"/>
    <col min="2546" max="2546" width="11.140625" style="24" customWidth="1"/>
    <col min="2547" max="2547" width="13" style="24" customWidth="1"/>
    <col min="2548" max="2548" width="11.85546875" style="24" bestFit="1" customWidth="1"/>
    <col min="2549" max="2549" width="12.42578125" style="24" customWidth="1"/>
    <col min="2550" max="2551" width="9.140625" style="24"/>
    <col min="2552" max="2552" width="11.140625" style="24" bestFit="1" customWidth="1"/>
    <col min="2553" max="2553" width="12.85546875" style="24" bestFit="1" customWidth="1"/>
    <col min="2554" max="2561" width="9.140625" style="24"/>
    <col min="2562" max="2562" width="10.7109375" style="24" customWidth="1"/>
    <col min="2563" max="2775" width="9.140625" style="24"/>
    <col min="2776" max="2776" width="5.5703125" style="24" customWidth="1"/>
    <col min="2777" max="2777" width="41.85546875" style="24" customWidth="1"/>
    <col min="2778" max="2778" width="26" style="24" customWidth="1"/>
    <col min="2779" max="2779" width="17.7109375" style="24" customWidth="1"/>
    <col min="2780" max="2780" width="8.140625" style="24" customWidth="1"/>
    <col min="2781" max="2781" width="10.28515625" style="24" customWidth="1"/>
    <col min="2782" max="2782" width="5.5703125" style="24" customWidth="1"/>
    <col min="2783" max="2783" width="8.5703125" style="24" customWidth="1"/>
    <col min="2784" max="2784" width="5.7109375" style="24" customWidth="1"/>
    <col min="2785" max="2785" width="18.85546875" style="24" customWidth="1"/>
    <col min="2786" max="2786" width="14.5703125" style="24" customWidth="1"/>
    <col min="2787" max="2787" width="17.140625" style="24" customWidth="1"/>
    <col min="2788" max="2788" width="12.140625" style="24" customWidth="1"/>
    <col min="2789" max="2789" width="15" style="24" customWidth="1"/>
    <col min="2790" max="2790" width="13.5703125" style="24" customWidth="1"/>
    <col min="2791" max="2791" width="10.140625" style="24" customWidth="1"/>
    <col min="2792" max="2792" width="11.7109375" style="24" customWidth="1"/>
    <col min="2793" max="2793" width="10.28515625" style="24" customWidth="1"/>
    <col min="2794" max="2794" width="15.5703125" style="24" customWidth="1"/>
    <col min="2795" max="2795" width="12.140625" style="24" customWidth="1"/>
    <col min="2796" max="2796" width="14.140625" style="24" customWidth="1"/>
    <col min="2797" max="2797" width="13.85546875" style="24" customWidth="1"/>
    <col min="2798" max="2798" width="12.28515625" style="24" customWidth="1"/>
    <col min="2799" max="2799" width="9.28515625" style="24" bestFit="1" customWidth="1"/>
    <col min="2800" max="2800" width="9.28515625" style="24" customWidth="1"/>
    <col min="2801" max="2801" width="8.85546875" style="24" customWidth="1"/>
    <col min="2802" max="2802" width="11.140625" style="24" customWidth="1"/>
    <col min="2803" max="2803" width="13" style="24" customWidth="1"/>
    <col min="2804" max="2804" width="11.85546875" style="24" bestFit="1" customWidth="1"/>
    <col min="2805" max="2805" width="12.42578125" style="24" customWidth="1"/>
    <col min="2806" max="2807" width="9.140625" style="24"/>
    <col min="2808" max="2808" width="11.140625" style="24" bestFit="1" customWidth="1"/>
    <col min="2809" max="2809" width="12.85546875" style="24" bestFit="1" customWidth="1"/>
    <col min="2810" max="2817" width="9.140625" style="24"/>
    <col min="2818" max="2818" width="10.7109375" style="24" customWidth="1"/>
    <col min="2819" max="3031" width="9.140625" style="24"/>
    <col min="3032" max="3032" width="5.5703125" style="24" customWidth="1"/>
    <col min="3033" max="3033" width="41.85546875" style="24" customWidth="1"/>
    <col min="3034" max="3034" width="26" style="24" customWidth="1"/>
    <col min="3035" max="3035" width="17.7109375" style="24" customWidth="1"/>
    <col min="3036" max="3036" width="8.140625" style="24" customWidth="1"/>
    <col min="3037" max="3037" width="10.28515625" style="24" customWidth="1"/>
    <col min="3038" max="3038" width="5.5703125" style="24" customWidth="1"/>
    <col min="3039" max="3039" width="8.5703125" style="24" customWidth="1"/>
    <col min="3040" max="3040" width="5.7109375" style="24" customWidth="1"/>
    <col min="3041" max="3041" width="18.85546875" style="24" customWidth="1"/>
    <col min="3042" max="3042" width="14.5703125" style="24" customWidth="1"/>
    <col min="3043" max="3043" width="17.140625" style="24" customWidth="1"/>
    <col min="3044" max="3044" width="12.140625" style="24" customWidth="1"/>
    <col min="3045" max="3045" width="15" style="24" customWidth="1"/>
    <col min="3046" max="3046" width="13.5703125" style="24" customWidth="1"/>
    <col min="3047" max="3047" width="10.140625" style="24" customWidth="1"/>
    <col min="3048" max="3048" width="11.7109375" style="24" customWidth="1"/>
    <col min="3049" max="3049" width="10.28515625" style="24" customWidth="1"/>
    <col min="3050" max="3050" width="15.5703125" style="24" customWidth="1"/>
    <col min="3051" max="3051" width="12.140625" style="24" customWidth="1"/>
    <col min="3052" max="3052" width="14.140625" style="24" customWidth="1"/>
    <col min="3053" max="3053" width="13.85546875" style="24" customWidth="1"/>
    <col min="3054" max="3054" width="12.28515625" style="24" customWidth="1"/>
    <col min="3055" max="3055" width="9.28515625" style="24" bestFit="1" customWidth="1"/>
    <col min="3056" max="3056" width="9.28515625" style="24" customWidth="1"/>
    <col min="3057" max="3057" width="8.85546875" style="24" customWidth="1"/>
    <col min="3058" max="3058" width="11.140625" style="24" customWidth="1"/>
    <col min="3059" max="3059" width="13" style="24" customWidth="1"/>
    <col min="3060" max="3060" width="11.85546875" style="24" bestFit="1" customWidth="1"/>
    <col min="3061" max="3061" width="12.42578125" style="24" customWidth="1"/>
    <col min="3062" max="3063" width="9.140625" style="24"/>
    <col min="3064" max="3064" width="11.140625" style="24" bestFit="1" customWidth="1"/>
    <col min="3065" max="3065" width="12.85546875" style="24" bestFit="1" customWidth="1"/>
    <col min="3066" max="3073" width="9.140625" style="24"/>
    <col min="3074" max="3074" width="10.7109375" style="24" customWidth="1"/>
    <col min="3075" max="3287" width="9.140625" style="24"/>
    <col min="3288" max="3288" width="5.5703125" style="24" customWidth="1"/>
    <col min="3289" max="3289" width="41.85546875" style="24" customWidth="1"/>
    <col min="3290" max="3290" width="26" style="24" customWidth="1"/>
    <col min="3291" max="3291" width="17.7109375" style="24" customWidth="1"/>
    <col min="3292" max="3292" width="8.140625" style="24" customWidth="1"/>
    <col min="3293" max="3293" width="10.28515625" style="24" customWidth="1"/>
    <col min="3294" max="3294" width="5.5703125" style="24" customWidth="1"/>
    <col min="3295" max="3295" width="8.5703125" style="24" customWidth="1"/>
    <col min="3296" max="3296" width="5.7109375" style="24" customWidth="1"/>
    <col min="3297" max="3297" width="18.85546875" style="24" customWidth="1"/>
    <col min="3298" max="3298" width="14.5703125" style="24" customWidth="1"/>
    <col min="3299" max="3299" width="17.140625" style="24" customWidth="1"/>
    <col min="3300" max="3300" width="12.140625" style="24" customWidth="1"/>
    <col min="3301" max="3301" width="15" style="24" customWidth="1"/>
    <col min="3302" max="3302" width="13.5703125" style="24" customWidth="1"/>
    <col min="3303" max="3303" width="10.140625" style="24" customWidth="1"/>
    <col min="3304" max="3304" width="11.7109375" style="24" customWidth="1"/>
    <col min="3305" max="3305" width="10.28515625" style="24" customWidth="1"/>
    <col min="3306" max="3306" width="15.5703125" style="24" customWidth="1"/>
    <col min="3307" max="3307" width="12.140625" style="24" customWidth="1"/>
    <col min="3308" max="3308" width="14.140625" style="24" customWidth="1"/>
    <col min="3309" max="3309" width="13.85546875" style="24" customWidth="1"/>
    <col min="3310" max="3310" width="12.28515625" style="24" customWidth="1"/>
    <col min="3311" max="3311" width="9.28515625" style="24" bestFit="1" customWidth="1"/>
    <col min="3312" max="3312" width="9.28515625" style="24" customWidth="1"/>
    <col min="3313" max="3313" width="8.85546875" style="24" customWidth="1"/>
    <col min="3314" max="3314" width="11.140625" style="24" customWidth="1"/>
    <col min="3315" max="3315" width="13" style="24" customWidth="1"/>
    <col min="3316" max="3316" width="11.85546875" style="24" bestFit="1" customWidth="1"/>
    <col min="3317" max="3317" width="12.42578125" style="24" customWidth="1"/>
    <col min="3318" max="3319" width="9.140625" style="24"/>
    <col min="3320" max="3320" width="11.140625" style="24" bestFit="1" customWidth="1"/>
    <col min="3321" max="3321" width="12.85546875" style="24" bestFit="1" customWidth="1"/>
    <col min="3322" max="3329" width="9.140625" style="24"/>
    <col min="3330" max="3330" width="10.7109375" style="24" customWidth="1"/>
    <col min="3331" max="3543" width="9.140625" style="24"/>
    <col min="3544" max="3544" width="5.5703125" style="24" customWidth="1"/>
    <col min="3545" max="3545" width="41.85546875" style="24" customWidth="1"/>
    <col min="3546" max="3546" width="26" style="24" customWidth="1"/>
    <col min="3547" max="3547" width="17.7109375" style="24" customWidth="1"/>
    <col min="3548" max="3548" width="8.140625" style="24" customWidth="1"/>
    <col min="3549" max="3549" width="10.28515625" style="24" customWidth="1"/>
    <col min="3550" max="3550" width="5.5703125" style="24" customWidth="1"/>
    <col min="3551" max="3551" width="8.5703125" style="24" customWidth="1"/>
    <col min="3552" max="3552" width="5.7109375" style="24" customWidth="1"/>
    <col min="3553" max="3553" width="18.85546875" style="24" customWidth="1"/>
    <col min="3554" max="3554" width="14.5703125" style="24" customWidth="1"/>
    <col min="3555" max="3555" width="17.140625" style="24" customWidth="1"/>
    <col min="3556" max="3556" width="12.140625" style="24" customWidth="1"/>
    <col min="3557" max="3557" width="15" style="24" customWidth="1"/>
    <col min="3558" max="3558" width="13.5703125" style="24" customWidth="1"/>
    <col min="3559" max="3559" width="10.140625" style="24" customWidth="1"/>
    <col min="3560" max="3560" width="11.7109375" style="24" customWidth="1"/>
    <col min="3561" max="3561" width="10.28515625" style="24" customWidth="1"/>
    <col min="3562" max="3562" width="15.5703125" style="24" customWidth="1"/>
    <col min="3563" max="3563" width="12.140625" style="24" customWidth="1"/>
    <col min="3564" max="3564" width="14.140625" style="24" customWidth="1"/>
    <col min="3565" max="3565" width="13.85546875" style="24" customWidth="1"/>
    <col min="3566" max="3566" width="12.28515625" style="24" customWidth="1"/>
    <col min="3567" max="3567" width="9.28515625" style="24" bestFit="1" customWidth="1"/>
    <col min="3568" max="3568" width="9.28515625" style="24" customWidth="1"/>
    <col min="3569" max="3569" width="8.85546875" style="24" customWidth="1"/>
    <col min="3570" max="3570" width="11.140625" style="24" customWidth="1"/>
    <col min="3571" max="3571" width="13" style="24" customWidth="1"/>
    <col min="3572" max="3572" width="11.85546875" style="24" bestFit="1" customWidth="1"/>
    <col min="3573" max="3573" width="12.42578125" style="24" customWidth="1"/>
    <col min="3574" max="3575" width="9.140625" style="24"/>
    <col min="3576" max="3576" width="11.140625" style="24" bestFit="1" customWidth="1"/>
    <col min="3577" max="3577" width="12.85546875" style="24" bestFit="1" customWidth="1"/>
    <col min="3578" max="3585" width="9.140625" style="24"/>
    <col min="3586" max="3586" width="10.7109375" style="24" customWidth="1"/>
    <col min="3587" max="3799" width="9.140625" style="24"/>
    <col min="3800" max="3800" width="5.5703125" style="24" customWidth="1"/>
    <col min="3801" max="3801" width="41.85546875" style="24" customWidth="1"/>
    <col min="3802" max="3802" width="26" style="24" customWidth="1"/>
    <col min="3803" max="3803" width="17.7109375" style="24" customWidth="1"/>
    <col min="3804" max="3804" width="8.140625" style="24" customWidth="1"/>
    <col min="3805" max="3805" width="10.28515625" style="24" customWidth="1"/>
    <col min="3806" max="3806" width="5.5703125" style="24" customWidth="1"/>
    <col min="3807" max="3807" width="8.5703125" style="24" customWidth="1"/>
    <col min="3808" max="3808" width="5.7109375" style="24" customWidth="1"/>
    <col min="3809" max="3809" width="18.85546875" style="24" customWidth="1"/>
    <col min="3810" max="3810" width="14.5703125" style="24" customWidth="1"/>
    <col min="3811" max="3811" width="17.140625" style="24" customWidth="1"/>
    <col min="3812" max="3812" width="12.140625" style="24" customWidth="1"/>
    <col min="3813" max="3813" width="15" style="24" customWidth="1"/>
    <col min="3814" max="3814" width="13.5703125" style="24" customWidth="1"/>
    <col min="3815" max="3815" width="10.140625" style="24" customWidth="1"/>
    <col min="3816" max="3816" width="11.7109375" style="24" customWidth="1"/>
    <col min="3817" max="3817" width="10.28515625" style="24" customWidth="1"/>
    <col min="3818" max="3818" width="15.5703125" style="24" customWidth="1"/>
    <col min="3819" max="3819" width="12.140625" style="24" customWidth="1"/>
    <col min="3820" max="3820" width="14.140625" style="24" customWidth="1"/>
    <col min="3821" max="3821" width="13.85546875" style="24" customWidth="1"/>
    <col min="3822" max="3822" width="12.28515625" style="24" customWidth="1"/>
    <col min="3823" max="3823" width="9.28515625" style="24" bestFit="1" customWidth="1"/>
    <col min="3824" max="3824" width="9.28515625" style="24" customWidth="1"/>
    <col min="3825" max="3825" width="8.85546875" style="24" customWidth="1"/>
    <col min="3826" max="3826" width="11.140625" style="24" customWidth="1"/>
    <col min="3827" max="3827" width="13" style="24" customWidth="1"/>
    <col min="3828" max="3828" width="11.85546875" style="24" bestFit="1" customWidth="1"/>
    <col min="3829" max="3829" width="12.42578125" style="24" customWidth="1"/>
    <col min="3830" max="3831" width="9.140625" style="24"/>
    <col min="3832" max="3832" width="11.140625" style="24" bestFit="1" customWidth="1"/>
    <col min="3833" max="3833" width="12.85546875" style="24" bestFit="1" customWidth="1"/>
    <col min="3834" max="3841" width="9.140625" style="24"/>
    <col min="3842" max="3842" width="10.7109375" style="24" customWidth="1"/>
    <col min="3843" max="4055" width="9.140625" style="24"/>
    <col min="4056" max="4056" width="5.5703125" style="24" customWidth="1"/>
    <col min="4057" max="4057" width="41.85546875" style="24" customWidth="1"/>
    <col min="4058" max="4058" width="26" style="24" customWidth="1"/>
    <col min="4059" max="4059" width="17.7109375" style="24" customWidth="1"/>
    <col min="4060" max="4060" width="8.140625" style="24" customWidth="1"/>
    <col min="4061" max="4061" width="10.28515625" style="24" customWidth="1"/>
    <col min="4062" max="4062" width="5.5703125" style="24" customWidth="1"/>
    <col min="4063" max="4063" width="8.5703125" style="24" customWidth="1"/>
    <col min="4064" max="4064" width="5.7109375" style="24" customWidth="1"/>
    <col min="4065" max="4065" width="18.85546875" style="24" customWidth="1"/>
    <col min="4066" max="4066" width="14.5703125" style="24" customWidth="1"/>
    <col min="4067" max="4067" width="17.140625" style="24" customWidth="1"/>
    <col min="4068" max="4068" width="12.140625" style="24" customWidth="1"/>
    <col min="4069" max="4069" width="15" style="24" customWidth="1"/>
    <col min="4070" max="4070" width="13.5703125" style="24" customWidth="1"/>
    <col min="4071" max="4071" width="10.140625" style="24" customWidth="1"/>
    <col min="4072" max="4072" width="11.7109375" style="24" customWidth="1"/>
    <col min="4073" max="4073" width="10.28515625" style="24" customWidth="1"/>
    <col min="4074" max="4074" width="15.5703125" style="24" customWidth="1"/>
    <col min="4075" max="4075" width="12.140625" style="24" customWidth="1"/>
    <col min="4076" max="4076" width="14.140625" style="24" customWidth="1"/>
    <col min="4077" max="4077" width="13.85546875" style="24" customWidth="1"/>
    <col min="4078" max="4078" width="12.28515625" style="24" customWidth="1"/>
    <col min="4079" max="4079" width="9.28515625" style="24" bestFit="1" customWidth="1"/>
    <col min="4080" max="4080" width="9.28515625" style="24" customWidth="1"/>
    <col min="4081" max="4081" width="8.85546875" style="24" customWidth="1"/>
    <col min="4082" max="4082" width="11.140625" style="24" customWidth="1"/>
    <col min="4083" max="4083" width="13" style="24" customWidth="1"/>
    <col min="4084" max="4084" width="11.85546875" style="24" bestFit="1" customWidth="1"/>
    <col min="4085" max="4085" width="12.42578125" style="24" customWidth="1"/>
    <col min="4086" max="4087" width="9.140625" style="24"/>
    <col min="4088" max="4088" width="11.140625" style="24" bestFit="1" customWidth="1"/>
    <col min="4089" max="4089" width="12.85546875" style="24" bestFit="1" customWidth="1"/>
    <col min="4090" max="4097" width="9.140625" style="24"/>
    <col min="4098" max="4098" width="10.7109375" style="24" customWidth="1"/>
    <col min="4099" max="4311" width="9.140625" style="24"/>
    <col min="4312" max="4312" width="5.5703125" style="24" customWidth="1"/>
    <col min="4313" max="4313" width="41.85546875" style="24" customWidth="1"/>
    <col min="4314" max="4314" width="26" style="24" customWidth="1"/>
    <col min="4315" max="4315" width="17.7109375" style="24" customWidth="1"/>
    <col min="4316" max="4316" width="8.140625" style="24" customWidth="1"/>
    <col min="4317" max="4317" width="10.28515625" style="24" customWidth="1"/>
    <col min="4318" max="4318" width="5.5703125" style="24" customWidth="1"/>
    <col min="4319" max="4319" width="8.5703125" style="24" customWidth="1"/>
    <col min="4320" max="4320" width="5.7109375" style="24" customWidth="1"/>
    <col min="4321" max="4321" width="18.85546875" style="24" customWidth="1"/>
    <col min="4322" max="4322" width="14.5703125" style="24" customWidth="1"/>
    <col min="4323" max="4323" width="17.140625" style="24" customWidth="1"/>
    <col min="4324" max="4324" width="12.140625" style="24" customWidth="1"/>
    <col min="4325" max="4325" width="15" style="24" customWidth="1"/>
    <col min="4326" max="4326" width="13.5703125" style="24" customWidth="1"/>
    <col min="4327" max="4327" width="10.140625" style="24" customWidth="1"/>
    <col min="4328" max="4328" width="11.7109375" style="24" customWidth="1"/>
    <col min="4329" max="4329" width="10.28515625" style="24" customWidth="1"/>
    <col min="4330" max="4330" width="15.5703125" style="24" customWidth="1"/>
    <col min="4331" max="4331" width="12.140625" style="24" customWidth="1"/>
    <col min="4332" max="4332" width="14.140625" style="24" customWidth="1"/>
    <col min="4333" max="4333" width="13.85546875" style="24" customWidth="1"/>
    <col min="4334" max="4334" width="12.28515625" style="24" customWidth="1"/>
    <col min="4335" max="4335" width="9.28515625" style="24" bestFit="1" customWidth="1"/>
    <col min="4336" max="4336" width="9.28515625" style="24" customWidth="1"/>
    <col min="4337" max="4337" width="8.85546875" style="24" customWidth="1"/>
    <col min="4338" max="4338" width="11.140625" style="24" customWidth="1"/>
    <col min="4339" max="4339" width="13" style="24" customWidth="1"/>
    <col min="4340" max="4340" width="11.85546875" style="24" bestFit="1" customWidth="1"/>
    <col min="4341" max="4341" width="12.42578125" style="24" customWidth="1"/>
    <col min="4342" max="4343" width="9.140625" style="24"/>
    <col min="4344" max="4344" width="11.140625" style="24" bestFit="1" customWidth="1"/>
    <col min="4345" max="4345" width="12.85546875" style="24" bestFit="1" customWidth="1"/>
    <col min="4346" max="4353" width="9.140625" style="24"/>
    <col min="4354" max="4354" width="10.7109375" style="24" customWidth="1"/>
    <col min="4355" max="4567" width="9.140625" style="24"/>
    <col min="4568" max="4568" width="5.5703125" style="24" customWidth="1"/>
    <col min="4569" max="4569" width="41.85546875" style="24" customWidth="1"/>
    <col min="4570" max="4570" width="26" style="24" customWidth="1"/>
    <col min="4571" max="4571" width="17.7109375" style="24" customWidth="1"/>
    <col min="4572" max="4572" width="8.140625" style="24" customWidth="1"/>
    <col min="4573" max="4573" width="10.28515625" style="24" customWidth="1"/>
    <col min="4574" max="4574" width="5.5703125" style="24" customWidth="1"/>
    <col min="4575" max="4575" width="8.5703125" style="24" customWidth="1"/>
    <col min="4576" max="4576" width="5.7109375" style="24" customWidth="1"/>
    <col min="4577" max="4577" width="18.85546875" style="24" customWidth="1"/>
    <col min="4578" max="4578" width="14.5703125" style="24" customWidth="1"/>
    <col min="4579" max="4579" width="17.140625" style="24" customWidth="1"/>
    <col min="4580" max="4580" width="12.140625" style="24" customWidth="1"/>
    <col min="4581" max="4581" width="15" style="24" customWidth="1"/>
    <col min="4582" max="4582" width="13.5703125" style="24" customWidth="1"/>
    <col min="4583" max="4583" width="10.140625" style="24" customWidth="1"/>
    <col min="4584" max="4584" width="11.7109375" style="24" customWidth="1"/>
    <col min="4585" max="4585" width="10.28515625" style="24" customWidth="1"/>
    <col min="4586" max="4586" width="15.5703125" style="24" customWidth="1"/>
    <col min="4587" max="4587" width="12.140625" style="24" customWidth="1"/>
    <col min="4588" max="4588" width="14.140625" style="24" customWidth="1"/>
    <col min="4589" max="4589" width="13.85546875" style="24" customWidth="1"/>
    <col min="4590" max="4590" width="12.28515625" style="24" customWidth="1"/>
    <col min="4591" max="4591" width="9.28515625" style="24" bestFit="1" customWidth="1"/>
    <col min="4592" max="4592" width="9.28515625" style="24" customWidth="1"/>
    <col min="4593" max="4593" width="8.85546875" style="24" customWidth="1"/>
    <col min="4594" max="4594" width="11.140625" style="24" customWidth="1"/>
    <col min="4595" max="4595" width="13" style="24" customWidth="1"/>
    <col min="4596" max="4596" width="11.85546875" style="24" bestFit="1" customWidth="1"/>
    <col min="4597" max="4597" width="12.42578125" style="24" customWidth="1"/>
    <col min="4598" max="4599" width="9.140625" style="24"/>
    <col min="4600" max="4600" width="11.140625" style="24" bestFit="1" customWidth="1"/>
    <col min="4601" max="4601" width="12.85546875" style="24" bestFit="1" customWidth="1"/>
    <col min="4602" max="4609" width="9.140625" style="24"/>
    <col min="4610" max="4610" width="10.7109375" style="24" customWidth="1"/>
    <col min="4611" max="4823" width="9.140625" style="24"/>
    <col min="4824" max="4824" width="5.5703125" style="24" customWidth="1"/>
    <col min="4825" max="4825" width="41.85546875" style="24" customWidth="1"/>
    <col min="4826" max="4826" width="26" style="24" customWidth="1"/>
    <col min="4827" max="4827" width="17.7109375" style="24" customWidth="1"/>
    <col min="4828" max="4828" width="8.140625" style="24" customWidth="1"/>
    <col min="4829" max="4829" width="10.28515625" style="24" customWidth="1"/>
    <col min="4830" max="4830" width="5.5703125" style="24" customWidth="1"/>
    <col min="4831" max="4831" width="8.5703125" style="24" customWidth="1"/>
    <col min="4832" max="4832" width="5.7109375" style="24" customWidth="1"/>
    <col min="4833" max="4833" width="18.85546875" style="24" customWidth="1"/>
    <col min="4834" max="4834" width="14.5703125" style="24" customWidth="1"/>
    <col min="4835" max="4835" width="17.140625" style="24" customWidth="1"/>
    <col min="4836" max="4836" width="12.140625" style="24" customWidth="1"/>
    <col min="4837" max="4837" width="15" style="24" customWidth="1"/>
    <col min="4838" max="4838" width="13.5703125" style="24" customWidth="1"/>
    <col min="4839" max="4839" width="10.140625" style="24" customWidth="1"/>
    <col min="4840" max="4840" width="11.7109375" style="24" customWidth="1"/>
    <col min="4841" max="4841" width="10.28515625" style="24" customWidth="1"/>
    <col min="4842" max="4842" width="15.5703125" style="24" customWidth="1"/>
    <col min="4843" max="4843" width="12.140625" style="24" customWidth="1"/>
    <col min="4844" max="4844" width="14.140625" style="24" customWidth="1"/>
    <col min="4845" max="4845" width="13.85546875" style="24" customWidth="1"/>
    <col min="4846" max="4846" width="12.28515625" style="24" customWidth="1"/>
    <col min="4847" max="4847" width="9.28515625" style="24" bestFit="1" customWidth="1"/>
    <col min="4848" max="4848" width="9.28515625" style="24" customWidth="1"/>
    <col min="4849" max="4849" width="8.85546875" style="24" customWidth="1"/>
    <col min="4850" max="4850" width="11.140625" style="24" customWidth="1"/>
    <col min="4851" max="4851" width="13" style="24" customWidth="1"/>
    <col min="4852" max="4852" width="11.85546875" style="24" bestFit="1" customWidth="1"/>
    <col min="4853" max="4853" width="12.42578125" style="24" customWidth="1"/>
    <col min="4854" max="4855" width="9.140625" style="24"/>
    <col min="4856" max="4856" width="11.140625" style="24" bestFit="1" customWidth="1"/>
    <col min="4857" max="4857" width="12.85546875" style="24" bestFit="1" customWidth="1"/>
    <col min="4858" max="4865" width="9.140625" style="24"/>
    <col min="4866" max="4866" width="10.7109375" style="24" customWidth="1"/>
    <col min="4867" max="5079" width="9.140625" style="24"/>
    <col min="5080" max="5080" width="5.5703125" style="24" customWidth="1"/>
    <col min="5081" max="5081" width="41.85546875" style="24" customWidth="1"/>
    <col min="5082" max="5082" width="26" style="24" customWidth="1"/>
    <col min="5083" max="5083" width="17.7109375" style="24" customWidth="1"/>
    <col min="5084" max="5084" width="8.140625" style="24" customWidth="1"/>
    <col min="5085" max="5085" width="10.28515625" style="24" customWidth="1"/>
    <col min="5086" max="5086" width="5.5703125" style="24" customWidth="1"/>
    <col min="5087" max="5087" width="8.5703125" style="24" customWidth="1"/>
    <col min="5088" max="5088" width="5.7109375" style="24" customWidth="1"/>
    <col min="5089" max="5089" width="18.85546875" style="24" customWidth="1"/>
    <col min="5090" max="5090" width="14.5703125" style="24" customWidth="1"/>
    <col min="5091" max="5091" width="17.140625" style="24" customWidth="1"/>
    <col min="5092" max="5092" width="12.140625" style="24" customWidth="1"/>
    <col min="5093" max="5093" width="15" style="24" customWidth="1"/>
    <col min="5094" max="5094" width="13.5703125" style="24" customWidth="1"/>
    <col min="5095" max="5095" width="10.140625" style="24" customWidth="1"/>
    <col min="5096" max="5096" width="11.7109375" style="24" customWidth="1"/>
    <col min="5097" max="5097" width="10.28515625" style="24" customWidth="1"/>
    <col min="5098" max="5098" width="15.5703125" style="24" customWidth="1"/>
    <col min="5099" max="5099" width="12.140625" style="24" customWidth="1"/>
    <col min="5100" max="5100" width="14.140625" style="24" customWidth="1"/>
    <col min="5101" max="5101" width="13.85546875" style="24" customWidth="1"/>
    <col min="5102" max="5102" width="12.28515625" style="24" customWidth="1"/>
    <col min="5103" max="5103" width="9.28515625" style="24" bestFit="1" customWidth="1"/>
    <col min="5104" max="5104" width="9.28515625" style="24" customWidth="1"/>
    <col min="5105" max="5105" width="8.85546875" style="24" customWidth="1"/>
    <col min="5106" max="5106" width="11.140625" style="24" customWidth="1"/>
    <col min="5107" max="5107" width="13" style="24" customWidth="1"/>
    <col min="5108" max="5108" width="11.85546875" style="24" bestFit="1" customWidth="1"/>
    <col min="5109" max="5109" width="12.42578125" style="24" customWidth="1"/>
    <col min="5110" max="5111" width="9.140625" style="24"/>
    <col min="5112" max="5112" width="11.140625" style="24" bestFit="1" customWidth="1"/>
    <col min="5113" max="5113" width="12.85546875" style="24" bestFit="1" customWidth="1"/>
    <col min="5114" max="5121" width="9.140625" style="24"/>
    <col min="5122" max="5122" width="10.7109375" style="24" customWidth="1"/>
    <col min="5123" max="5335" width="9.140625" style="24"/>
    <col min="5336" max="5336" width="5.5703125" style="24" customWidth="1"/>
    <col min="5337" max="5337" width="41.85546875" style="24" customWidth="1"/>
    <col min="5338" max="5338" width="26" style="24" customWidth="1"/>
    <col min="5339" max="5339" width="17.7109375" style="24" customWidth="1"/>
    <col min="5340" max="5340" width="8.140625" style="24" customWidth="1"/>
    <col min="5341" max="5341" width="10.28515625" style="24" customWidth="1"/>
    <col min="5342" max="5342" width="5.5703125" style="24" customWidth="1"/>
    <col min="5343" max="5343" width="8.5703125" style="24" customWidth="1"/>
    <col min="5344" max="5344" width="5.7109375" style="24" customWidth="1"/>
    <col min="5345" max="5345" width="18.85546875" style="24" customWidth="1"/>
    <col min="5346" max="5346" width="14.5703125" style="24" customWidth="1"/>
    <col min="5347" max="5347" width="17.140625" style="24" customWidth="1"/>
    <col min="5348" max="5348" width="12.140625" style="24" customWidth="1"/>
    <col min="5349" max="5349" width="15" style="24" customWidth="1"/>
    <col min="5350" max="5350" width="13.5703125" style="24" customWidth="1"/>
    <col min="5351" max="5351" width="10.140625" style="24" customWidth="1"/>
    <col min="5352" max="5352" width="11.7109375" style="24" customWidth="1"/>
    <col min="5353" max="5353" width="10.28515625" style="24" customWidth="1"/>
    <col min="5354" max="5354" width="15.5703125" style="24" customWidth="1"/>
    <col min="5355" max="5355" width="12.140625" style="24" customWidth="1"/>
    <col min="5356" max="5356" width="14.140625" style="24" customWidth="1"/>
    <col min="5357" max="5357" width="13.85546875" style="24" customWidth="1"/>
    <col min="5358" max="5358" width="12.28515625" style="24" customWidth="1"/>
    <col min="5359" max="5359" width="9.28515625" style="24" bestFit="1" customWidth="1"/>
    <col min="5360" max="5360" width="9.28515625" style="24" customWidth="1"/>
    <col min="5361" max="5361" width="8.85546875" style="24" customWidth="1"/>
    <col min="5362" max="5362" width="11.140625" style="24" customWidth="1"/>
    <col min="5363" max="5363" width="13" style="24" customWidth="1"/>
    <col min="5364" max="5364" width="11.85546875" style="24" bestFit="1" customWidth="1"/>
    <col min="5365" max="5365" width="12.42578125" style="24" customWidth="1"/>
    <col min="5366" max="5367" width="9.140625" style="24"/>
    <col min="5368" max="5368" width="11.140625" style="24" bestFit="1" customWidth="1"/>
    <col min="5369" max="5369" width="12.85546875" style="24" bestFit="1" customWidth="1"/>
    <col min="5370" max="5377" width="9.140625" style="24"/>
    <col min="5378" max="5378" width="10.7109375" style="24" customWidth="1"/>
    <col min="5379" max="5591" width="9.140625" style="24"/>
    <col min="5592" max="5592" width="5.5703125" style="24" customWidth="1"/>
    <col min="5593" max="5593" width="41.85546875" style="24" customWidth="1"/>
    <col min="5594" max="5594" width="26" style="24" customWidth="1"/>
    <col min="5595" max="5595" width="17.7109375" style="24" customWidth="1"/>
    <col min="5596" max="5596" width="8.140625" style="24" customWidth="1"/>
    <col min="5597" max="5597" width="10.28515625" style="24" customWidth="1"/>
    <col min="5598" max="5598" width="5.5703125" style="24" customWidth="1"/>
    <col min="5599" max="5599" width="8.5703125" style="24" customWidth="1"/>
    <col min="5600" max="5600" width="5.7109375" style="24" customWidth="1"/>
    <col min="5601" max="5601" width="18.85546875" style="24" customWidth="1"/>
    <col min="5602" max="5602" width="14.5703125" style="24" customWidth="1"/>
    <col min="5603" max="5603" width="17.140625" style="24" customWidth="1"/>
    <col min="5604" max="5604" width="12.140625" style="24" customWidth="1"/>
    <col min="5605" max="5605" width="15" style="24" customWidth="1"/>
    <col min="5606" max="5606" width="13.5703125" style="24" customWidth="1"/>
    <col min="5607" max="5607" width="10.140625" style="24" customWidth="1"/>
    <col min="5608" max="5608" width="11.7109375" style="24" customWidth="1"/>
    <col min="5609" max="5609" width="10.28515625" style="24" customWidth="1"/>
    <col min="5610" max="5610" width="15.5703125" style="24" customWidth="1"/>
    <col min="5611" max="5611" width="12.140625" style="24" customWidth="1"/>
    <col min="5612" max="5612" width="14.140625" style="24" customWidth="1"/>
    <col min="5613" max="5613" width="13.85546875" style="24" customWidth="1"/>
    <col min="5614" max="5614" width="12.28515625" style="24" customWidth="1"/>
    <col min="5615" max="5615" width="9.28515625" style="24" bestFit="1" customWidth="1"/>
    <col min="5616" max="5616" width="9.28515625" style="24" customWidth="1"/>
    <col min="5617" max="5617" width="8.85546875" style="24" customWidth="1"/>
    <col min="5618" max="5618" width="11.140625" style="24" customWidth="1"/>
    <col min="5619" max="5619" width="13" style="24" customWidth="1"/>
    <col min="5620" max="5620" width="11.85546875" style="24" bestFit="1" customWidth="1"/>
    <col min="5621" max="5621" width="12.42578125" style="24" customWidth="1"/>
    <col min="5622" max="5623" width="9.140625" style="24"/>
    <col min="5624" max="5624" width="11.140625" style="24" bestFit="1" customWidth="1"/>
    <col min="5625" max="5625" width="12.85546875" style="24" bestFit="1" customWidth="1"/>
    <col min="5626" max="5633" width="9.140625" style="24"/>
    <col min="5634" max="5634" width="10.7109375" style="24" customWidth="1"/>
    <col min="5635" max="5847" width="9.140625" style="24"/>
    <col min="5848" max="5848" width="5.5703125" style="24" customWidth="1"/>
    <col min="5849" max="5849" width="41.85546875" style="24" customWidth="1"/>
    <col min="5850" max="5850" width="26" style="24" customWidth="1"/>
    <col min="5851" max="5851" width="17.7109375" style="24" customWidth="1"/>
    <col min="5852" max="5852" width="8.140625" style="24" customWidth="1"/>
    <col min="5853" max="5853" width="10.28515625" style="24" customWidth="1"/>
    <col min="5854" max="5854" width="5.5703125" style="24" customWidth="1"/>
    <col min="5855" max="5855" width="8.5703125" style="24" customWidth="1"/>
    <col min="5856" max="5856" width="5.7109375" style="24" customWidth="1"/>
    <col min="5857" max="5857" width="18.85546875" style="24" customWidth="1"/>
    <col min="5858" max="5858" width="14.5703125" style="24" customWidth="1"/>
    <col min="5859" max="5859" width="17.140625" style="24" customWidth="1"/>
    <col min="5860" max="5860" width="12.140625" style="24" customWidth="1"/>
    <col min="5861" max="5861" width="15" style="24" customWidth="1"/>
    <col min="5862" max="5862" width="13.5703125" style="24" customWidth="1"/>
    <col min="5863" max="5863" width="10.140625" style="24" customWidth="1"/>
    <col min="5864" max="5864" width="11.7109375" style="24" customWidth="1"/>
    <col min="5865" max="5865" width="10.28515625" style="24" customWidth="1"/>
    <col min="5866" max="5866" width="15.5703125" style="24" customWidth="1"/>
    <col min="5867" max="5867" width="12.140625" style="24" customWidth="1"/>
    <col min="5868" max="5868" width="14.140625" style="24" customWidth="1"/>
    <col min="5869" max="5869" width="13.85546875" style="24" customWidth="1"/>
    <col min="5870" max="5870" width="12.28515625" style="24" customWidth="1"/>
    <col min="5871" max="5871" width="9.28515625" style="24" bestFit="1" customWidth="1"/>
    <col min="5872" max="5872" width="9.28515625" style="24" customWidth="1"/>
    <col min="5873" max="5873" width="8.85546875" style="24" customWidth="1"/>
    <col min="5874" max="5874" width="11.140625" style="24" customWidth="1"/>
    <col min="5875" max="5875" width="13" style="24" customWidth="1"/>
    <col min="5876" max="5876" width="11.85546875" style="24" bestFit="1" customWidth="1"/>
    <col min="5877" max="5877" width="12.42578125" style="24" customWidth="1"/>
    <col min="5878" max="5879" width="9.140625" style="24"/>
    <col min="5880" max="5880" width="11.140625" style="24" bestFit="1" customWidth="1"/>
    <col min="5881" max="5881" width="12.85546875" style="24" bestFit="1" customWidth="1"/>
    <col min="5882" max="5889" width="9.140625" style="24"/>
    <col min="5890" max="5890" width="10.7109375" style="24" customWidth="1"/>
    <col min="5891" max="6103" width="9.140625" style="24"/>
    <col min="6104" max="6104" width="5.5703125" style="24" customWidth="1"/>
    <col min="6105" max="6105" width="41.85546875" style="24" customWidth="1"/>
    <col min="6106" max="6106" width="26" style="24" customWidth="1"/>
    <col min="6107" max="6107" width="17.7109375" style="24" customWidth="1"/>
    <col min="6108" max="6108" width="8.140625" style="24" customWidth="1"/>
    <col min="6109" max="6109" width="10.28515625" style="24" customWidth="1"/>
    <col min="6110" max="6110" width="5.5703125" style="24" customWidth="1"/>
    <col min="6111" max="6111" width="8.5703125" style="24" customWidth="1"/>
    <col min="6112" max="6112" width="5.7109375" style="24" customWidth="1"/>
    <col min="6113" max="6113" width="18.85546875" style="24" customWidth="1"/>
    <col min="6114" max="6114" width="14.5703125" style="24" customWidth="1"/>
    <col min="6115" max="6115" width="17.140625" style="24" customWidth="1"/>
    <col min="6116" max="6116" width="12.140625" style="24" customWidth="1"/>
    <col min="6117" max="6117" width="15" style="24" customWidth="1"/>
    <col min="6118" max="6118" width="13.5703125" style="24" customWidth="1"/>
    <col min="6119" max="6119" width="10.140625" style="24" customWidth="1"/>
    <col min="6120" max="6120" width="11.7109375" style="24" customWidth="1"/>
    <col min="6121" max="6121" width="10.28515625" style="24" customWidth="1"/>
    <col min="6122" max="6122" width="15.5703125" style="24" customWidth="1"/>
    <col min="6123" max="6123" width="12.140625" style="24" customWidth="1"/>
    <col min="6124" max="6124" width="14.140625" style="24" customWidth="1"/>
    <col min="6125" max="6125" width="13.85546875" style="24" customWidth="1"/>
    <col min="6126" max="6126" width="12.28515625" style="24" customWidth="1"/>
    <col min="6127" max="6127" width="9.28515625" style="24" bestFit="1" customWidth="1"/>
    <col min="6128" max="6128" width="9.28515625" style="24" customWidth="1"/>
    <col min="6129" max="6129" width="8.85546875" style="24" customWidth="1"/>
    <col min="6130" max="6130" width="11.140625" style="24" customWidth="1"/>
    <col min="6131" max="6131" width="13" style="24" customWidth="1"/>
    <col min="6132" max="6132" width="11.85546875" style="24" bestFit="1" customWidth="1"/>
    <col min="6133" max="6133" width="12.42578125" style="24" customWidth="1"/>
    <col min="6134" max="6135" width="9.140625" style="24"/>
    <col min="6136" max="6136" width="11.140625" style="24" bestFit="1" customWidth="1"/>
    <col min="6137" max="6137" width="12.85546875" style="24" bestFit="1" customWidth="1"/>
    <col min="6138" max="6145" width="9.140625" style="24"/>
    <col min="6146" max="6146" width="10.7109375" style="24" customWidth="1"/>
    <col min="6147" max="6359" width="9.140625" style="24"/>
    <col min="6360" max="6360" width="5.5703125" style="24" customWidth="1"/>
    <col min="6361" max="6361" width="41.85546875" style="24" customWidth="1"/>
    <col min="6362" max="6362" width="26" style="24" customWidth="1"/>
    <col min="6363" max="6363" width="17.7109375" style="24" customWidth="1"/>
    <col min="6364" max="6364" width="8.140625" style="24" customWidth="1"/>
    <col min="6365" max="6365" width="10.28515625" style="24" customWidth="1"/>
    <col min="6366" max="6366" width="5.5703125" style="24" customWidth="1"/>
    <col min="6367" max="6367" width="8.5703125" style="24" customWidth="1"/>
    <col min="6368" max="6368" width="5.7109375" style="24" customWidth="1"/>
    <col min="6369" max="6369" width="18.85546875" style="24" customWidth="1"/>
    <col min="6370" max="6370" width="14.5703125" style="24" customWidth="1"/>
    <col min="6371" max="6371" width="17.140625" style="24" customWidth="1"/>
    <col min="6372" max="6372" width="12.140625" style="24" customWidth="1"/>
    <col min="6373" max="6373" width="15" style="24" customWidth="1"/>
    <col min="6374" max="6374" width="13.5703125" style="24" customWidth="1"/>
    <col min="6375" max="6375" width="10.140625" style="24" customWidth="1"/>
    <col min="6376" max="6376" width="11.7109375" style="24" customWidth="1"/>
    <col min="6377" max="6377" width="10.28515625" style="24" customWidth="1"/>
    <col min="6378" max="6378" width="15.5703125" style="24" customWidth="1"/>
    <col min="6379" max="6379" width="12.140625" style="24" customWidth="1"/>
    <col min="6380" max="6380" width="14.140625" style="24" customWidth="1"/>
    <col min="6381" max="6381" width="13.85546875" style="24" customWidth="1"/>
    <col min="6382" max="6382" width="12.28515625" style="24" customWidth="1"/>
    <col min="6383" max="6383" width="9.28515625" style="24" bestFit="1" customWidth="1"/>
    <col min="6384" max="6384" width="9.28515625" style="24" customWidth="1"/>
    <col min="6385" max="6385" width="8.85546875" style="24" customWidth="1"/>
    <col min="6386" max="6386" width="11.140625" style="24" customWidth="1"/>
    <col min="6387" max="6387" width="13" style="24" customWidth="1"/>
    <col min="6388" max="6388" width="11.85546875" style="24" bestFit="1" customWidth="1"/>
    <col min="6389" max="6389" width="12.42578125" style="24" customWidth="1"/>
    <col min="6390" max="6391" width="9.140625" style="24"/>
    <col min="6392" max="6392" width="11.140625" style="24" bestFit="1" customWidth="1"/>
    <col min="6393" max="6393" width="12.85546875" style="24" bestFit="1" customWidth="1"/>
    <col min="6394" max="6401" width="9.140625" style="24"/>
    <col min="6402" max="6402" width="10.7109375" style="24" customWidth="1"/>
    <col min="6403" max="6615" width="9.140625" style="24"/>
    <col min="6616" max="6616" width="5.5703125" style="24" customWidth="1"/>
    <col min="6617" max="6617" width="41.85546875" style="24" customWidth="1"/>
    <col min="6618" max="6618" width="26" style="24" customWidth="1"/>
    <col min="6619" max="6619" width="17.7109375" style="24" customWidth="1"/>
    <col min="6620" max="6620" width="8.140625" style="24" customWidth="1"/>
    <col min="6621" max="6621" width="10.28515625" style="24" customWidth="1"/>
    <col min="6622" max="6622" width="5.5703125" style="24" customWidth="1"/>
    <col min="6623" max="6623" width="8.5703125" style="24" customWidth="1"/>
    <col min="6624" max="6624" width="5.7109375" style="24" customWidth="1"/>
    <col min="6625" max="6625" width="18.85546875" style="24" customWidth="1"/>
    <col min="6626" max="6626" width="14.5703125" style="24" customWidth="1"/>
    <col min="6627" max="6627" width="17.140625" style="24" customWidth="1"/>
    <col min="6628" max="6628" width="12.140625" style="24" customWidth="1"/>
    <col min="6629" max="6629" width="15" style="24" customWidth="1"/>
    <col min="6630" max="6630" width="13.5703125" style="24" customWidth="1"/>
    <col min="6631" max="6631" width="10.140625" style="24" customWidth="1"/>
    <col min="6632" max="6632" width="11.7109375" style="24" customWidth="1"/>
    <col min="6633" max="6633" width="10.28515625" style="24" customWidth="1"/>
    <col min="6634" max="6634" width="15.5703125" style="24" customWidth="1"/>
    <col min="6635" max="6635" width="12.140625" style="24" customWidth="1"/>
    <col min="6636" max="6636" width="14.140625" style="24" customWidth="1"/>
    <col min="6637" max="6637" width="13.85546875" style="24" customWidth="1"/>
    <col min="6638" max="6638" width="12.28515625" style="24" customWidth="1"/>
    <col min="6639" max="6639" width="9.28515625" style="24" bestFit="1" customWidth="1"/>
    <col min="6640" max="6640" width="9.28515625" style="24" customWidth="1"/>
    <col min="6641" max="6641" width="8.85546875" style="24" customWidth="1"/>
    <col min="6642" max="6642" width="11.140625" style="24" customWidth="1"/>
    <col min="6643" max="6643" width="13" style="24" customWidth="1"/>
    <col min="6644" max="6644" width="11.85546875" style="24" bestFit="1" customWidth="1"/>
    <col min="6645" max="6645" width="12.42578125" style="24" customWidth="1"/>
    <col min="6646" max="6647" width="9.140625" style="24"/>
    <col min="6648" max="6648" width="11.140625" style="24" bestFit="1" customWidth="1"/>
    <col min="6649" max="6649" width="12.85546875" style="24" bestFit="1" customWidth="1"/>
    <col min="6650" max="6657" width="9.140625" style="24"/>
    <col min="6658" max="6658" width="10.7109375" style="24" customWidth="1"/>
    <col min="6659" max="6871" width="9.140625" style="24"/>
    <col min="6872" max="6872" width="5.5703125" style="24" customWidth="1"/>
    <col min="6873" max="6873" width="41.85546875" style="24" customWidth="1"/>
    <col min="6874" max="6874" width="26" style="24" customWidth="1"/>
    <col min="6875" max="6875" width="17.7109375" style="24" customWidth="1"/>
    <col min="6876" max="6876" width="8.140625" style="24" customWidth="1"/>
    <col min="6877" max="6877" width="10.28515625" style="24" customWidth="1"/>
    <col min="6878" max="6878" width="5.5703125" style="24" customWidth="1"/>
    <col min="6879" max="6879" width="8.5703125" style="24" customWidth="1"/>
    <col min="6880" max="6880" width="5.7109375" style="24" customWidth="1"/>
    <col min="6881" max="6881" width="18.85546875" style="24" customWidth="1"/>
    <col min="6882" max="6882" width="14.5703125" style="24" customWidth="1"/>
    <col min="6883" max="6883" width="17.140625" style="24" customWidth="1"/>
    <col min="6884" max="6884" width="12.140625" style="24" customWidth="1"/>
    <col min="6885" max="6885" width="15" style="24" customWidth="1"/>
    <col min="6886" max="6886" width="13.5703125" style="24" customWidth="1"/>
    <col min="6887" max="6887" width="10.140625" style="24" customWidth="1"/>
    <col min="6888" max="6888" width="11.7109375" style="24" customWidth="1"/>
    <col min="6889" max="6889" width="10.28515625" style="24" customWidth="1"/>
    <col min="6890" max="6890" width="15.5703125" style="24" customWidth="1"/>
    <col min="6891" max="6891" width="12.140625" style="24" customWidth="1"/>
    <col min="6892" max="6892" width="14.140625" style="24" customWidth="1"/>
    <col min="6893" max="6893" width="13.85546875" style="24" customWidth="1"/>
    <col min="6894" max="6894" width="12.28515625" style="24" customWidth="1"/>
    <col min="6895" max="6895" width="9.28515625" style="24" bestFit="1" customWidth="1"/>
    <col min="6896" max="6896" width="9.28515625" style="24" customWidth="1"/>
    <col min="6897" max="6897" width="8.85546875" style="24" customWidth="1"/>
    <col min="6898" max="6898" width="11.140625" style="24" customWidth="1"/>
    <col min="6899" max="6899" width="13" style="24" customWidth="1"/>
    <col min="6900" max="6900" width="11.85546875" style="24" bestFit="1" customWidth="1"/>
    <col min="6901" max="6901" width="12.42578125" style="24" customWidth="1"/>
    <col min="6902" max="6903" width="9.140625" style="24"/>
    <col min="6904" max="6904" width="11.140625" style="24" bestFit="1" customWidth="1"/>
    <col min="6905" max="6905" width="12.85546875" style="24" bestFit="1" customWidth="1"/>
    <col min="6906" max="6913" width="9.140625" style="24"/>
    <col min="6914" max="6914" width="10.7109375" style="24" customWidth="1"/>
    <col min="6915" max="7127" width="9.140625" style="24"/>
    <col min="7128" max="7128" width="5.5703125" style="24" customWidth="1"/>
    <col min="7129" max="7129" width="41.85546875" style="24" customWidth="1"/>
    <col min="7130" max="7130" width="26" style="24" customWidth="1"/>
    <col min="7131" max="7131" width="17.7109375" style="24" customWidth="1"/>
    <col min="7132" max="7132" width="8.140625" style="24" customWidth="1"/>
    <col min="7133" max="7133" width="10.28515625" style="24" customWidth="1"/>
    <col min="7134" max="7134" width="5.5703125" style="24" customWidth="1"/>
    <col min="7135" max="7135" width="8.5703125" style="24" customWidth="1"/>
    <col min="7136" max="7136" width="5.7109375" style="24" customWidth="1"/>
    <col min="7137" max="7137" width="18.85546875" style="24" customWidth="1"/>
    <col min="7138" max="7138" width="14.5703125" style="24" customWidth="1"/>
    <col min="7139" max="7139" width="17.140625" style="24" customWidth="1"/>
    <col min="7140" max="7140" width="12.140625" style="24" customWidth="1"/>
    <col min="7141" max="7141" width="15" style="24" customWidth="1"/>
    <col min="7142" max="7142" width="13.5703125" style="24" customWidth="1"/>
    <col min="7143" max="7143" width="10.140625" style="24" customWidth="1"/>
    <col min="7144" max="7144" width="11.7109375" style="24" customWidth="1"/>
    <col min="7145" max="7145" width="10.28515625" style="24" customWidth="1"/>
    <col min="7146" max="7146" width="15.5703125" style="24" customWidth="1"/>
    <col min="7147" max="7147" width="12.140625" style="24" customWidth="1"/>
    <col min="7148" max="7148" width="14.140625" style="24" customWidth="1"/>
    <col min="7149" max="7149" width="13.85546875" style="24" customWidth="1"/>
    <col min="7150" max="7150" width="12.28515625" style="24" customWidth="1"/>
    <col min="7151" max="7151" width="9.28515625" style="24" bestFit="1" customWidth="1"/>
    <col min="7152" max="7152" width="9.28515625" style="24" customWidth="1"/>
    <col min="7153" max="7153" width="8.85546875" style="24" customWidth="1"/>
    <col min="7154" max="7154" width="11.140625" style="24" customWidth="1"/>
    <col min="7155" max="7155" width="13" style="24" customWidth="1"/>
    <col min="7156" max="7156" width="11.85546875" style="24" bestFit="1" customWidth="1"/>
    <col min="7157" max="7157" width="12.42578125" style="24" customWidth="1"/>
    <col min="7158" max="7159" width="9.140625" style="24"/>
    <col min="7160" max="7160" width="11.140625" style="24" bestFit="1" customWidth="1"/>
    <col min="7161" max="7161" width="12.85546875" style="24" bestFit="1" customWidth="1"/>
    <col min="7162" max="7169" width="9.140625" style="24"/>
    <col min="7170" max="7170" width="10.7109375" style="24" customWidth="1"/>
    <col min="7171" max="7383" width="9.140625" style="24"/>
    <col min="7384" max="7384" width="5.5703125" style="24" customWidth="1"/>
    <col min="7385" max="7385" width="41.85546875" style="24" customWidth="1"/>
    <col min="7386" max="7386" width="26" style="24" customWidth="1"/>
    <col min="7387" max="7387" width="17.7109375" style="24" customWidth="1"/>
    <col min="7388" max="7388" width="8.140625" style="24" customWidth="1"/>
    <col min="7389" max="7389" width="10.28515625" style="24" customWidth="1"/>
    <col min="7390" max="7390" width="5.5703125" style="24" customWidth="1"/>
    <col min="7391" max="7391" width="8.5703125" style="24" customWidth="1"/>
    <col min="7392" max="7392" width="5.7109375" style="24" customWidth="1"/>
    <col min="7393" max="7393" width="18.85546875" style="24" customWidth="1"/>
    <col min="7394" max="7394" width="14.5703125" style="24" customWidth="1"/>
    <col min="7395" max="7395" width="17.140625" style="24" customWidth="1"/>
    <col min="7396" max="7396" width="12.140625" style="24" customWidth="1"/>
    <col min="7397" max="7397" width="15" style="24" customWidth="1"/>
    <col min="7398" max="7398" width="13.5703125" style="24" customWidth="1"/>
    <col min="7399" max="7399" width="10.140625" style="24" customWidth="1"/>
    <col min="7400" max="7400" width="11.7109375" style="24" customWidth="1"/>
    <col min="7401" max="7401" width="10.28515625" style="24" customWidth="1"/>
    <col min="7402" max="7402" width="15.5703125" style="24" customWidth="1"/>
    <col min="7403" max="7403" width="12.140625" style="24" customWidth="1"/>
    <col min="7404" max="7404" width="14.140625" style="24" customWidth="1"/>
    <col min="7405" max="7405" width="13.85546875" style="24" customWidth="1"/>
    <col min="7406" max="7406" width="12.28515625" style="24" customWidth="1"/>
    <col min="7407" max="7407" width="9.28515625" style="24" bestFit="1" customWidth="1"/>
    <col min="7408" max="7408" width="9.28515625" style="24" customWidth="1"/>
    <col min="7409" max="7409" width="8.85546875" style="24" customWidth="1"/>
    <col min="7410" max="7410" width="11.140625" style="24" customWidth="1"/>
    <col min="7411" max="7411" width="13" style="24" customWidth="1"/>
    <col min="7412" max="7412" width="11.85546875" style="24" bestFit="1" customWidth="1"/>
    <col min="7413" max="7413" width="12.42578125" style="24" customWidth="1"/>
    <col min="7414" max="7415" width="9.140625" style="24"/>
    <col min="7416" max="7416" width="11.140625" style="24" bestFit="1" customWidth="1"/>
    <col min="7417" max="7417" width="12.85546875" style="24" bestFit="1" customWidth="1"/>
    <col min="7418" max="7425" width="9.140625" style="24"/>
    <col min="7426" max="7426" width="10.7109375" style="24" customWidth="1"/>
    <col min="7427" max="7639" width="9.140625" style="24"/>
    <col min="7640" max="7640" width="5.5703125" style="24" customWidth="1"/>
    <col min="7641" max="7641" width="41.85546875" style="24" customWidth="1"/>
    <col min="7642" max="7642" width="26" style="24" customWidth="1"/>
    <col min="7643" max="7643" width="17.7109375" style="24" customWidth="1"/>
    <col min="7644" max="7644" width="8.140625" style="24" customWidth="1"/>
    <col min="7645" max="7645" width="10.28515625" style="24" customWidth="1"/>
    <col min="7646" max="7646" width="5.5703125" style="24" customWidth="1"/>
    <col min="7647" max="7647" width="8.5703125" style="24" customWidth="1"/>
    <col min="7648" max="7648" width="5.7109375" style="24" customWidth="1"/>
    <col min="7649" max="7649" width="18.85546875" style="24" customWidth="1"/>
    <col min="7650" max="7650" width="14.5703125" style="24" customWidth="1"/>
    <col min="7651" max="7651" width="17.140625" style="24" customWidth="1"/>
    <col min="7652" max="7652" width="12.140625" style="24" customWidth="1"/>
    <col min="7653" max="7653" width="15" style="24" customWidth="1"/>
    <col min="7654" max="7654" width="13.5703125" style="24" customWidth="1"/>
    <col min="7655" max="7655" width="10.140625" style="24" customWidth="1"/>
    <col min="7656" max="7656" width="11.7109375" style="24" customWidth="1"/>
    <col min="7657" max="7657" width="10.28515625" style="24" customWidth="1"/>
    <col min="7658" max="7658" width="15.5703125" style="24" customWidth="1"/>
    <col min="7659" max="7659" width="12.140625" style="24" customWidth="1"/>
    <col min="7660" max="7660" width="14.140625" style="24" customWidth="1"/>
    <col min="7661" max="7661" width="13.85546875" style="24" customWidth="1"/>
    <col min="7662" max="7662" width="12.28515625" style="24" customWidth="1"/>
    <col min="7663" max="7663" width="9.28515625" style="24" bestFit="1" customWidth="1"/>
    <col min="7664" max="7664" width="9.28515625" style="24" customWidth="1"/>
    <col min="7665" max="7665" width="8.85546875" style="24" customWidth="1"/>
    <col min="7666" max="7666" width="11.140625" style="24" customWidth="1"/>
    <col min="7667" max="7667" width="13" style="24" customWidth="1"/>
    <col min="7668" max="7668" width="11.85546875" style="24" bestFit="1" customWidth="1"/>
    <col min="7669" max="7669" width="12.42578125" style="24" customWidth="1"/>
    <col min="7670" max="7671" width="9.140625" style="24"/>
    <col min="7672" max="7672" width="11.140625" style="24" bestFit="1" customWidth="1"/>
    <col min="7673" max="7673" width="12.85546875" style="24" bestFit="1" customWidth="1"/>
    <col min="7674" max="7681" width="9.140625" style="24"/>
    <col min="7682" max="7682" width="10.7109375" style="24" customWidth="1"/>
    <col min="7683" max="7895" width="9.140625" style="24"/>
    <col min="7896" max="7896" width="5.5703125" style="24" customWidth="1"/>
    <col min="7897" max="7897" width="41.85546875" style="24" customWidth="1"/>
    <col min="7898" max="7898" width="26" style="24" customWidth="1"/>
    <col min="7899" max="7899" width="17.7109375" style="24" customWidth="1"/>
    <col min="7900" max="7900" width="8.140625" style="24" customWidth="1"/>
    <col min="7901" max="7901" width="10.28515625" style="24" customWidth="1"/>
    <col min="7902" max="7902" width="5.5703125" style="24" customWidth="1"/>
    <col min="7903" max="7903" width="8.5703125" style="24" customWidth="1"/>
    <col min="7904" max="7904" width="5.7109375" style="24" customWidth="1"/>
    <col min="7905" max="7905" width="18.85546875" style="24" customWidth="1"/>
    <col min="7906" max="7906" width="14.5703125" style="24" customWidth="1"/>
    <col min="7907" max="7907" width="17.140625" style="24" customWidth="1"/>
    <col min="7908" max="7908" width="12.140625" style="24" customWidth="1"/>
    <col min="7909" max="7909" width="15" style="24" customWidth="1"/>
    <col min="7910" max="7910" width="13.5703125" style="24" customWidth="1"/>
    <col min="7911" max="7911" width="10.140625" style="24" customWidth="1"/>
    <col min="7912" max="7912" width="11.7109375" style="24" customWidth="1"/>
    <col min="7913" max="7913" width="10.28515625" style="24" customWidth="1"/>
    <col min="7914" max="7914" width="15.5703125" style="24" customWidth="1"/>
    <col min="7915" max="7915" width="12.140625" style="24" customWidth="1"/>
    <col min="7916" max="7916" width="14.140625" style="24" customWidth="1"/>
    <col min="7917" max="7917" width="13.85546875" style="24" customWidth="1"/>
    <col min="7918" max="7918" width="12.28515625" style="24" customWidth="1"/>
    <col min="7919" max="7919" width="9.28515625" style="24" bestFit="1" customWidth="1"/>
    <col min="7920" max="7920" width="9.28515625" style="24" customWidth="1"/>
    <col min="7921" max="7921" width="8.85546875" style="24" customWidth="1"/>
    <col min="7922" max="7922" width="11.140625" style="24" customWidth="1"/>
    <col min="7923" max="7923" width="13" style="24" customWidth="1"/>
    <col min="7924" max="7924" width="11.85546875" style="24" bestFit="1" customWidth="1"/>
    <col min="7925" max="7925" width="12.42578125" style="24" customWidth="1"/>
    <col min="7926" max="7927" width="9.140625" style="24"/>
    <col min="7928" max="7928" width="11.140625" style="24" bestFit="1" customWidth="1"/>
    <col min="7929" max="7929" width="12.85546875" style="24" bestFit="1" customWidth="1"/>
    <col min="7930" max="7937" width="9.140625" style="24"/>
    <col min="7938" max="7938" width="10.7109375" style="24" customWidth="1"/>
    <col min="7939" max="8151" width="9.140625" style="24"/>
    <col min="8152" max="8152" width="5.5703125" style="24" customWidth="1"/>
    <col min="8153" max="8153" width="41.85546875" style="24" customWidth="1"/>
    <col min="8154" max="8154" width="26" style="24" customWidth="1"/>
    <col min="8155" max="8155" width="17.7109375" style="24" customWidth="1"/>
    <col min="8156" max="8156" width="8.140625" style="24" customWidth="1"/>
    <col min="8157" max="8157" width="10.28515625" style="24" customWidth="1"/>
    <col min="8158" max="8158" width="5.5703125" style="24" customWidth="1"/>
    <col min="8159" max="8159" width="8.5703125" style="24" customWidth="1"/>
    <col min="8160" max="8160" width="5.7109375" style="24" customWidth="1"/>
    <col min="8161" max="8161" width="18.85546875" style="24" customWidth="1"/>
    <col min="8162" max="8162" width="14.5703125" style="24" customWidth="1"/>
    <col min="8163" max="8163" width="17.140625" style="24" customWidth="1"/>
    <col min="8164" max="8164" width="12.140625" style="24" customWidth="1"/>
    <col min="8165" max="8165" width="15" style="24" customWidth="1"/>
    <col min="8166" max="8166" width="13.5703125" style="24" customWidth="1"/>
    <col min="8167" max="8167" width="10.140625" style="24" customWidth="1"/>
    <col min="8168" max="8168" width="11.7109375" style="24" customWidth="1"/>
    <col min="8169" max="8169" width="10.28515625" style="24" customWidth="1"/>
    <col min="8170" max="8170" width="15.5703125" style="24" customWidth="1"/>
    <col min="8171" max="8171" width="12.140625" style="24" customWidth="1"/>
    <col min="8172" max="8172" width="14.140625" style="24" customWidth="1"/>
    <col min="8173" max="8173" width="13.85546875" style="24" customWidth="1"/>
    <col min="8174" max="8174" width="12.28515625" style="24" customWidth="1"/>
    <col min="8175" max="8175" width="9.28515625" style="24" bestFit="1" customWidth="1"/>
    <col min="8176" max="8176" width="9.28515625" style="24" customWidth="1"/>
    <col min="8177" max="8177" width="8.85546875" style="24" customWidth="1"/>
    <col min="8178" max="8178" width="11.140625" style="24" customWidth="1"/>
    <col min="8179" max="8179" width="13" style="24" customWidth="1"/>
    <col min="8180" max="8180" width="11.85546875" style="24" bestFit="1" customWidth="1"/>
    <col min="8181" max="8181" width="12.42578125" style="24" customWidth="1"/>
    <col min="8182" max="8183" width="9.140625" style="24"/>
    <col min="8184" max="8184" width="11.140625" style="24" bestFit="1" customWidth="1"/>
    <col min="8185" max="8185" width="12.85546875" style="24" bestFit="1" customWidth="1"/>
    <col min="8186" max="8193" width="9.140625" style="24"/>
    <col min="8194" max="8194" width="10.7109375" style="24" customWidth="1"/>
    <col min="8195" max="8407" width="9.140625" style="24"/>
    <col min="8408" max="8408" width="5.5703125" style="24" customWidth="1"/>
    <col min="8409" max="8409" width="41.85546875" style="24" customWidth="1"/>
    <col min="8410" max="8410" width="26" style="24" customWidth="1"/>
    <col min="8411" max="8411" width="17.7109375" style="24" customWidth="1"/>
    <col min="8412" max="8412" width="8.140625" style="24" customWidth="1"/>
    <col min="8413" max="8413" width="10.28515625" style="24" customWidth="1"/>
    <col min="8414" max="8414" width="5.5703125" style="24" customWidth="1"/>
    <col min="8415" max="8415" width="8.5703125" style="24" customWidth="1"/>
    <col min="8416" max="8416" width="5.7109375" style="24" customWidth="1"/>
    <col min="8417" max="8417" width="18.85546875" style="24" customWidth="1"/>
    <col min="8418" max="8418" width="14.5703125" style="24" customWidth="1"/>
    <col min="8419" max="8419" width="17.140625" style="24" customWidth="1"/>
    <col min="8420" max="8420" width="12.140625" style="24" customWidth="1"/>
    <col min="8421" max="8421" width="15" style="24" customWidth="1"/>
    <col min="8422" max="8422" width="13.5703125" style="24" customWidth="1"/>
    <col min="8423" max="8423" width="10.140625" style="24" customWidth="1"/>
    <col min="8424" max="8424" width="11.7109375" style="24" customWidth="1"/>
    <col min="8425" max="8425" width="10.28515625" style="24" customWidth="1"/>
    <col min="8426" max="8426" width="15.5703125" style="24" customWidth="1"/>
    <col min="8427" max="8427" width="12.140625" style="24" customWidth="1"/>
    <col min="8428" max="8428" width="14.140625" style="24" customWidth="1"/>
    <col min="8429" max="8429" width="13.85546875" style="24" customWidth="1"/>
    <col min="8430" max="8430" width="12.28515625" style="24" customWidth="1"/>
    <col min="8431" max="8431" width="9.28515625" style="24" bestFit="1" customWidth="1"/>
    <col min="8432" max="8432" width="9.28515625" style="24" customWidth="1"/>
    <col min="8433" max="8433" width="8.85546875" style="24" customWidth="1"/>
    <col min="8434" max="8434" width="11.140625" style="24" customWidth="1"/>
    <col min="8435" max="8435" width="13" style="24" customWidth="1"/>
    <col min="8436" max="8436" width="11.85546875" style="24" bestFit="1" customWidth="1"/>
    <col min="8437" max="8437" width="12.42578125" style="24" customWidth="1"/>
    <col min="8438" max="8439" width="9.140625" style="24"/>
    <col min="8440" max="8440" width="11.140625" style="24" bestFit="1" customWidth="1"/>
    <col min="8441" max="8441" width="12.85546875" style="24" bestFit="1" customWidth="1"/>
    <col min="8442" max="8449" width="9.140625" style="24"/>
    <col min="8450" max="8450" width="10.7109375" style="24" customWidth="1"/>
    <col min="8451" max="8663" width="9.140625" style="24"/>
    <col min="8664" max="8664" width="5.5703125" style="24" customWidth="1"/>
    <col min="8665" max="8665" width="41.85546875" style="24" customWidth="1"/>
    <col min="8666" max="8666" width="26" style="24" customWidth="1"/>
    <col min="8667" max="8667" width="17.7109375" style="24" customWidth="1"/>
    <col min="8668" max="8668" width="8.140625" style="24" customWidth="1"/>
    <col min="8669" max="8669" width="10.28515625" style="24" customWidth="1"/>
    <col min="8670" max="8670" width="5.5703125" style="24" customWidth="1"/>
    <col min="8671" max="8671" width="8.5703125" style="24" customWidth="1"/>
    <col min="8672" max="8672" width="5.7109375" style="24" customWidth="1"/>
    <col min="8673" max="8673" width="18.85546875" style="24" customWidth="1"/>
    <col min="8674" max="8674" width="14.5703125" style="24" customWidth="1"/>
    <col min="8675" max="8675" width="17.140625" style="24" customWidth="1"/>
    <col min="8676" max="8676" width="12.140625" style="24" customWidth="1"/>
    <col min="8677" max="8677" width="15" style="24" customWidth="1"/>
    <col min="8678" max="8678" width="13.5703125" style="24" customWidth="1"/>
    <col min="8679" max="8679" width="10.140625" style="24" customWidth="1"/>
    <col min="8680" max="8680" width="11.7109375" style="24" customWidth="1"/>
    <col min="8681" max="8681" width="10.28515625" style="24" customWidth="1"/>
    <col min="8682" max="8682" width="15.5703125" style="24" customWidth="1"/>
    <col min="8683" max="8683" width="12.140625" style="24" customWidth="1"/>
    <col min="8684" max="8684" width="14.140625" style="24" customWidth="1"/>
    <col min="8685" max="8685" width="13.85546875" style="24" customWidth="1"/>
    <col min="8686" max="8686" width="12.28515625" style="24" customWidth="1"/>
    <col min="8687" max="8687" width="9.28515625" style="24" bestFit="1" customWidth="1"/>
    <col min="8688" max="8688" width="9.28515625" style="24" customWidth="1"/>
    <col min="8689" max="8689" width="8.85546875" style="24" customWidth="1"/>
    <col min="8690" max="8690" width="11.140625" style="24" customWidth="1"/>
    <col min="8691" max="8691" width="13" style="24" customWidth="1"/>
    <col min="8692" max="8692" width="11.85546875" style="24" bestFit="1" customWidth="1"/>
    <col min="8693" max="8693" width="12.42578125" style="24" customWidth="1"/>
    <col min="8694" max="8695" width="9.140625" style="24"/>
    <col min="8696" max="8696" width="11.140625" style="24" bestFit="1" customWidth="1"/>
    <col min="8697" max="8697" width="12.85546875" style="24" bestFit="1" customWidth="1"/>
    <col min="8698" max="8705" width="9.140625" style="24"/>
    <col min="8706" max="8706" width="10.7109375" style="24" customWidth="1"/>
    <col min="8707" max="8919" width="9.140625" style="24"/>
    <col min="8920" max="8920" width="5.5703125" style="24" customWidth="1"/>
    <col min="8921" max="8921" width="41.85546875" style="24" customWidth="1"/>
    <col min="8922" max="8922" width="26" style="24" customWidth="1"/>
    <col min="8923" max="8923" width="17.7109375" style="24" customWidth="1"/>
    <col min="8924" max="8924" width="8.140625" style="24" customWidth="1"/>
    <col min="8925" max="8925" width="10.28515625" style="24" customWidth="1"/>
    <col min="8926" max="8926" width="5.5703125" style="24" customWidth="1"/>
    <col min="8927" max="8927" width="8.5703125" style="24" customWidth="1"/>
    <col min="8928" max="8928" width="5.7109375" style="24" customWidth="1"/>
    <col min="8929" max="8929" width="18.85546875" style="24" customWidth="1"/>
    <col min="8930" max="8930" width="14.5703125" style="24" customWidth="1"/>
    <col min="8931" max="8931" width="17.140625" style="24" customWidth="1"/>
    <col min="8932" max="8932" width="12.140625" style="24" customWidth="1"/>
    <col min="8933" max="8933" width="15" style="24" customWidth="1"/>
    <col min="8934" max="8934" width="13.5703125" style="24" customWidth="1"/>
    <col min="8935" max="8935" width="10.140625" style="24" customWidth="1"/>
    <col min="8936" max="8936" width="11.7109375" style="24" customWidth="1"/>
    <col min="8937" max="8937" width="10.28515625" style="24" customWidth="1"/>
    <col min="8938" max="8938" width="15.5703125" style="24" customWidth="1"/>
    <col min="8939" max="8939" width="12.140625" style="24" customWidth="1"/>
    <col min="8940" max="8940" width="14.140625" style="24" customWidth="1"/>
    <col min="8941" max="8941" width="13.85546875" style="24" customWidth="1"/>
    <col min="8942" max="8942" width="12.28515625" style="24" customWidth="1"/>
    <col min="8943" max="8943" width="9.28515625" style="24" bestFit="1" customWidth="1"/>
    <col min="8944" max="8944" width="9.28515625" style="24" customWidth="1"/>
    <col min="8945" max="8945" width="8.85546875" style="24" customWidth="1"/>
    <col min="8946" max="8946" width="11.140625" style="24" customWidth="1"/>
    <col min="8947" max="8947" width="13" style="24" customWidth="1"/>
    <col min="8948" max="8948" width="11.85546875" style="24" bestFit="1" customWidth="1"/>
    <col min="8949" max="8949" width="12.42578125" style="24" customWidth="1"/>
    <col min="8950" max="8951" width="9.140625" style="24"/>
    <col min="8952" max="8952" width="11.140625" style="24" bestFit="1" customWidth="1"/>
    <col min="8953" max="8953" width="12.85546875" style="24" bestFit="1" customWidth="1"/>
    <col min="8954" max="8961" width="9.140625" style="24"/>
    <col min="8962" max="8962" width="10.7109375" style="24" customWidth="1"/>
    <col min="8963" max="9175" width="9.140625" style="24"/>
    <col min="9176" max="9176" width="5.5703125" style="24" customWidth="1"/>
    <col min="9177" max="9177" width="41.85546875" style="24" customWidth="1"/>
    <col min="9178" max="9178" width="26" style="24" customWidth="1"/>
    <col min="9179" max="9179" width="17.7109375" style="24" customWidth="1"/>
    <col min="9180" max="9180" width="8.140625" style="24" customWidth="1"/>
    <col min="9181" max="9181" width="10.28515625" style="24" customWidth="1"/>
    <col min="9182" max="9182" width="5.5703125" style="24" customWidth="1"/>
    <col min="9183" max="9183" width="8.5703125" style="24" customWidth="1"/>
    <col min="9184" max="9184" width="5.7109375" style="24" customWidth="1"/>
    <col min="9185" max="9185" width="18.85546875" style="24" customWidth="1"/>
    <col min="9186" max="9186" width="14.5703125" style="24" customWidth="1"/>
    <col min="9187" max="9187" width="17.140625" style="24" customWidth="1"/>
    <col min="9188" max="9188" width="12.140625" style="24" customWidth="1"/>
    <col min="9189" max="9189" width="15" style="24" customWidth="1"/>
    <col min="9190" max="9190" width="13.5703125" style="24" customWidth="1"/>
    <col min="9191" max="9191" width="10.140625" style="24" customWidth="1"/>
    <col min="9192" max="9192" width="11.7109375" style="24" customWidth="1"/>
    <col min="9193" max="9193" width="10.28515625" style="24" customWidth="1"/>
    <col min="9194" max="9194" width="15.5703125" style="24" customWidth="1"/>
    <col min="9195" max="9195" width="12.140625" style="24" customWidth="1"/>
    <col min="9196" max="9196" width="14.140625" style="24" customWidth="1"/>
    <col min="9197" max="9197" width="13.85546875" style="24" customWidth="1"/>
    <col min="9198" max="9198" width="12.28515625" style="24" customWidth="1"/>
    <col min="9199" max="9199" width="9.28515625" style="24" bestFit="1" customWidth="1"/>
    <col min="9200" max="9200" width="9.28515625" style="24" customWidth="1"/>
    <col min="9201" max="9201" width="8.85546875" style="24" customWidth="1"/>
    <col min="9202" max="9202" width="11.140625" style="24" customWidth="1"/>
    <col min="9203" max="9203" width="13" style="24" customWidth="1"/>
    <col min="9204" max="9204" width="11.85546875" style="24" bestFit="1" customWidth="1"/>
    <col min="9205" max="9205" width="12.42578125" style="24" customWidth="1"/>
    <col min="9206" max="9207" width="9.140625" style="24"/>
    <col min="9208" max="9208" width="11.140625" style="24" bestFit="1" customWidth="1"/>
    <col min="9209" max="9209" width="12.85546875" style="24" bestFit="1" customWidth="1"/>
    <col min="9210" max="9217" width="9.140625" style="24"/>
    <col min="9218" max="9218" width="10.7109375" style="24" customWidth="1"/>
    <col min="9219" max="9431" width="9.140625" style="24"/>
    <col min="9432" max="9432" width="5.5703125" style="24" customWidth="1"/>
    <col min="9433" max="9433" width="41.85546875" style="24" customWidth="1"/>
    <col min="9434" max="9434" width="26" style="24" customWidth="1"/>
    <col min="9435" max="9435" width="17.7109375" style="24" customWidth="1"/>
    <col min="9436" max="9436" width="8.140625" style="24" customWidth="1"/>
    <col min="9437" max="9437" width="10.28515625" style="24" customWidth="1"/>
    <col min="9438" max="9438" width="5.5703125" style="24" customWidth="1"/>
    <col min="9439" max="9439" width="8.5703125" style="24" customWidth="1"/>
    <col min="9440" max="9440" width="5.7109375" style="24" customWidth="1"/>
    <col min="9441" max="9441" width="18.85546875" style="24" customWidth="1"/>
    <col min="9442" max="9442" width="14.5703125" style="24" customWidth="1"/>
    <col min="9443" max="9443" width="17.140625" style="24" customWidth="1"/>
    <col min="9444" max="9444" width="12.140625" style="24" customWidth="1"/>
    <col min="9445" max="9445" width="15" style="24" customWidth="1"/>
    <col min="9446" max="9446" width="13.5703125" style="24" customWidth="1"/>
    <col min="9447" max="9447" width="10.140625" style="24" customWidth="1"/>
    <col min="9448" max="9448" width="11.7109375" style="24" customWidth="1"/>
    <col min="9449" max="9449" width="10.28515625" style="24" customWidth="1"/>
    <col min="9450" max="9450" width="15.5703125" style="24" customWidth="1"/>
    <col min="9451" max="9451" width="12.140625" style="24" customWidth="1"/>
    <col min="9452" max="9452" width="14.140625" style="24" customWidth="1"/>
    <col min="9453" max="9453" width="13.85546875" style="24" customWidth="1"/>
    <col min="9454" max="9454" width="12.28515625" style="24" customWidth="1"/>
    <col min="9455" max="9455" width="9.28515625" style="24" bestFit="1" customWidth="1"/>
    <col min="9456" max="9456" width="9.28515625" style="24" customWidth="1"/>
    <col min="9457" max="9457" width="8.85546875" style="24" customWidth="1"/>
    <col min="9458" max="9458" width="11.140625" style="24" customWidth="1"/>
    <col min="9459" max="9459" width="13" style="24" customWidth="1"/>
    <col min="9460" max="9460" width="11.85546875" style="24" bestFit="1" customWidth="1"/>
    <col min="9461" max="9461" width="12.42578125" style="24" customWidth="1"/>
    <col min="9462" max="9463" width="9.140625" style="24"/>
    <col min="9464" max="9464" width="11.140625" style="24" bestFit="1" customWidth="1"/>
    <col min="9465" max="9465" width="12.85546875" style="24" bestFit="1" customWidth="1"/>
    <col min="9466" max="9473" width="9.140625" style="24"/>
    <col min="9474" max="9474" width="10.7109375" style="24" customWidth="1"/>
    <col min="9475" max="9687" width="9.140625" style="24"/>
    <col min="9688" max="9688" width="5.5703125" style="24" customWidth="1"/>
    <col min="9689" max="9689" width="41.85546875" style="24" customWidth="1"/>
    <col min="9690" max="9690" width="26" style="24" customWidth="1"/>
    <col min="9691" max="9691" width="17.7109375" style="24" customWidth="1"/>
    <col min="9692" max="9692" width="8.140625" style="24" customWidth="1"/>
    <col min="9693" max="9693" width="10.28515625" style="24" customWidth="1"/>
    <col min="9694" max="9694" width="5.5703125" style="24" customWidth="1"/>
    <col min="9695" max="9695" width="8.5703125" style="24" customWidth="1"/>
    <col min="9696" max="9696" width="5.7109375" style="24" customWidth="1"/>
    <col min="9697" max="9697" width="18.85546875" style="24" customWidth="1"/>
    <col min="9698" max="9698" width="14.5703125" style="24" customWidth="1"/>
    <col min="9699" max="9699" width="17.140625" style="24" customWidth="1"/>
    <col min="9700" max="9700" width="12.140625" style="24" customWidth="1"/>
    <col min="9701" max="9701" width="15" style="24" customWidth="1"/>
    <col min="9702" max="9702" width="13.5703125" style="24" customWidth="1"/>
    <col min="9703" max="9703" width="10.140625" style="24" customWidth="1"/>
    <col min="9704" max="9704" width="11.7109375" style="24" customWidth="1"/>
    <col min="9705" max="9705" width="10.28515625" style="24" customWidth="1"/>
    <col min="9706" max="9706" width="15.5703125" style="24" customWidth="1"/>
    <col min="9707" max="9707" width="12.140625" style="24" customWidth="1"/>
    <col min="9708" max="9708" width="14.140625" style="24" customWidth="1"/>
    <col min="9709" max="9709" width="13.85546875" style="24" customWidth="1"/>
    <col min="9710" max="9710" width="12.28515625" style="24" customWidth="1"/>
    <col min="9711" max="9711" width="9.28515625" style="24" bestFit="1" customWidth="1"/>
    <col min="9712" max="9712" width="9.28515625" style="24" customWidth="1"/>
    <col min="9713" max="9713" width="8.85546875" style="24" customWidth="1"/>
    <col min="9714" max="9714" width="11.140625" style="24" customWidth="1"/>
    <col min="9715" max="9715" width="13" style="24" customWidth="1"/>
    <col min="9716" max="9716" width="11.85546875" style="24" bestFit="1" customWidth="1"/>
    <col min="9717" max="9717" width="12.42578125" style="24" customWidth="1"/>
    <col min="9718" max="9719" width="9.140625" style="24"/>
    <col min="9720" max="9720" width="11.140625" style="24" bestFit="1" customWidth="1"/>
    <col min="9721" max="9721" width="12.85546875" style="24" bestFit="1" customWidth="1"/>
    <col min="9722" max="9729" width="9.140625" style="24"/>
    <col min="9730" max="9730" width="10.7109375" style="24" customWidth="1"/>
    <col min="9731" max="9943" width="9.140625" style="24"/>
    <col min="9944" max="9944" width="5.5703125" style="24" customWidth="1"/>
    <col min="9945" max="9945" width="41.85546875" style="24" customWidth="1"/>
    <col min="9946" max="9946" width="26" style="24" customWidth="1"/>
    <col min="9947" max="9947" width="17.7109375" style="24" customWidth="1"/>
    <col min="9948" max="9948" width="8.140625" style="24" customWidth="1"/>
    <col min="9949" max="9949" width="10.28515625" style="24" customWidth="1"/>
    <col min="9950" max="9950" width="5.5703125" style="24" customWidth="1"/>
    <col min="9951" max="9951" width="8.5703125" style="24" customWidth="1"/>
    <col min="9952" max="9952" width="5.7109375" style="24" customWidth="1"/>
    <col min="9953" max="9953" width="18.85546875" style="24" customWidth="1"/>
    <col min="9954" max="9954" width="14.5703125" style="24" customWidth="1"/>
    <col min="9955" max="9955" width="17.140625" style="24" customWidth="1"/>
    <col min="9956" max="9956" width="12.140625" style="24" customWidth="1"/>
    <col min="9957" max="9957" width="15" style="24" customWidth="1"/>
    <col min="9958" max="9958" width="13.5703125" style="24" customWidth="1"/>
    <col min="9959" max="9959" width="10.140625" style="24" customWidth="1"/>
    <col min="9960" max="9960" width="11.7109375" style="24" customWidth="1"/>
    <col min="9961" max="9961" width="10.28515625" style="24" customWidth="1"/>
    <col min="9962" max="9962" width="15.5703125" style="24" customWidth="1"/>
    <col min="9963" max="9963" width="12.140625" style="24" customWidth="1"/>
    <col min="9964" max="9964" width="14.140625" style="24" customWidth="1"/>
    <col min="9965" max="9965" width="13.85546875" style="24" customWidth="1"/>
    <col min="9966" max="9966" width="12.28515625" style="24" customWidth="1"/>
    <col min="9967" max="9967" width="9.28515625" style="24" bestFit="1" customWidth="1"/>
    <col min="9968" max="9968" width="9.28515625" style="24" customWidth="1"/>
    <col min="9969" max="9969" width="8.85546875" style="24" customWidth="1"/>
    <col min="9970" max="9970" width="11.140625" style="24" customWidth="1"/>
    <col min="9971" max="9971" width="13" style="24" customWidth="1"/>
    <col min="9972" max="9972" width="11.85546875" style="24" bestFit="1" customWidth="1"/>
    <col min="9973" max="9973" width="12.42578125" style="24" customWidth="1"/>
    <col min="9974" max="9975" width="9.140625" style="24"/>
    <col min="9976" max="9976" width="11.140625" style="24" bestFit="1" customWidth="1"/>
    <col min="9977" max="9977" width="12.85546875" style="24" bestFit="1" customWidth="1"/>
    <col min="9978" max="9985" width="9.140625" style="24"/>
    <col min="9986" max="9986" width="10.7109375" style="24" customWidth="1"/>
    <col min="9987" max="10199" width="9.140625" style="24"/>
    <col min="10200" max="10200" width="5.5703125" style="24" customWidth="1"/>
    <col min="10201" max="10201" width="41.85546875" style="24" customWidth="1"/>
    <col min="10202" max="10202" width="26" style="24" customWidth="1"/>
    <col min="10203" max="10203" width="17.7109375" style="24" customWidth="1"/>
    <col min="10204" max="10204" width="8.140625" style="24" customWidth="1"/>
    <col min="10205" max="10205" width="10.28515625" style="24" customWidth="1"/>
    <col min="10206" max="10206" width="5.5703125" style="24" customWidth="1"/>
    <col min="10207" max="10207" width="8.5703125" style="24" customWidth="1"/>
    <col min="10208" max="10208" width="5.7109375" style="24" customWidth="1"/>
    <col min="10209" max="10209" width="18.85546875" style="24" customWidth="1"/>
    <col min="10210" max="10210" width="14.5703125" style="24" customWidth="1"/>
    <col min="10211" max="10211" width="17.140625" style="24" customWidth="1"/>
    <col min="10212" max="10212" width="12.140625" style="24" customWidth="1"/>
    <col min="10213" max="10213" width="15" style="24" customWidth="1"/>
    <col min="10214" max="10214" width="13.5703125" style="24" customWidth="1"/>
    <col min="10215" max="10215" width="10.140625" style="24" customWidth="1"/>
    <col min="10216" max="10216" width="11.7109375" style="24" customWidth="1"/>
    <col min="10217" max="10217" width="10.28515625" style="24" customWidth="1"/>
    <col min="10218" max="10218" width="15.5703125" style="24" customWidth="1"/>
    <col min="10219" max="10219" width="12.140625" style="24" customWidth="1"/>
    <col min="10220" max="10220" width="14.140625" style="24" customWidth="1"/>
    <col min="10221" max="10221" width="13.85546875" style="24" customWidth="1"/>
    <col min="10222" max="10222" width="12.28515625" style="24" customWidth="1"/>
    <col min="10223" max="10223" width="9.28515625" style="24" bestFit="1" customWidth="1"/>
    <col min="10224" max="10224" width="9.28515625" style="24" customWidth="1"/>
    <col min="10225" max="10225" width="8.85546875" style="24" customWidth="1"/>
    <col min="10226" max="10226" width="11.140625" style="24" customWidth="1"/>
    <col min="10227" max="10227" width="13" style="24" customWidth="1"/>
    <col min="10228" max="10228" width="11.85546875" style="24" bestFit="1" customWidth="1"/>
    <col min="10229" max="10229" width="12.42578125" style="24" customWidth="1"/>
    <col min="10230" max="10231" width="9.140625" style="24"/>
    <col min="10232" max="10232" width="11.140625" style="24" bestFit="1" customWidth="1"/>
    <col min="10233" max="10233" width="12.85546875" style="24" bestFit="1" customWidth="1"/>
    <col min="10234" max="10241" width="9.140625" style="24"/>
    <col min="10242" max="10242" width="10.7109375" style="24" customWidth="1"/>
    <col min="10243" max="10455" width="9.140625" style="24"/>
    <col min="10456" max="10456" width="5.5703125" style="24" customWidth="1"/>
    <col min="10457" max="10457" width="41.85546875" style="24" customWidth="1"/>
    <col min="10458" max="10458" width="26" style="24" customWidth="1"/>
    <col min="10459" max="10459" width="17.7109375" style="24" customWidth="1"/>
    <col min="10460" max="10460" width="8.140625" style="24" customWidth="1"/>
    <col min="10461" max="10461" width="10.28515625" style="24" customWidth="1"/>
    <col min="10462" max="10462" width="5.5703125" style="24" customWidth="1"/>
    <col min="10463" max="10463" width="8.5703125" style="24" customWidth="1"/>
    <col min="10464" max="10464" width="5.7109375" style="24" customWidth="1"/>
    <col min="10465" max="10465" width="18.85546875" style="24" customWidth="1"/>
    <col min="10466" max="10466" width="14.5703125" style="24" customWidth="1"/>
    <col min="10467" max="10467" width="17.140625" style="24" customWidth="1"/>
    <col min="10468" max="10468" width="12.140625" style="24" customWidth="1"/>
    <col min="10469" max="10469" width="15" style="24" customWidth="1"/>
    <col min="10470" max="10470" width="13.5703125" style="24" customWidth="1"/>
    <col min="10471" max="10471" width="10.140625" style="24" customWidth="1"/>
    <col min="10472" max="10472" width="11.7109375" style="24" customWidth="1"/>
    <col min="10473" max="10473" width="10.28515625" style="24" customWidth="1"/>
    <col min="10474" max="10474" width="15.5703125" style="24" customWidth="1"/>
    <col min="10475" max="10475" width="12.140625" style="24" customWidth="1"/>
    <col min="10476" max="10476" width="14.140625" style="24" customWidth="1"/>
    <col min="10477" max="10477" width="13.85546875" style="24" customWidth="1"/>
    <col min="10478" max="10478" width="12.28515625" style="24" customWidth="1"/>
    <col min="10479" max="10479" width="9.28515625" style="24" bestFit="1" customWidth="1"/>
    <col min="10480" max="10480" width="9.28515625" style="24" customWidth="1"/>
    <col min="10481" max="10481" width="8.85546875" style="24" customWidth="1"/>
    <col min="10482" max="10482" width="11.140625" style="24" customWidth="1"/>
    <col min="10483" max="10483" width="13" style="24" customWidth="1"/>
    <col min="10484" max="10484" width="11.85546875" style="24" bestFit="1" customWidth="1"/>
    <col min="10485" max="10485" width="12.42578125" style="24" customWidth="1"/>
    <col min="10486" max="10487" width="9.140625" style="24"/>
    <col min="10488" max="10488" width="11.140625" style="24" bestFit="1" customWidth="1"/>
    <col min="10489" max="10489" width="12.85546875" style="24" bestFit="1" customWidth="1"/>
    <col min="10490" max="10497" width="9.140625" style="24"/>
    <col min="10498" max="10498" width="10.7109375" style="24" customWidth="1"/>
    <col min="10499" max="10711" width="9.140625" style="24"/>
    <col min="10712" max="10712" width="5.5703125" style="24" customWidth="1"/>
    <col min="10713" max="10713" width="41.85546875" style="24" customWidth="1"/>
    <col min="10714" max="10714" width="26" style="24" customWidth="1"/>
    <col min="10715" max="10715" width="17.7109375" style="24" customWidth="1"/>
    <col min="10716" max="10716" width="8.140625" style="24" customWidth="1"/>
    <col min="10717" max="10717" width="10.28515625" style="24" customWidth="1"/>
    <col min="10718" max="10718" width="5.5703125" style="24" customWidth="1"/>
    <col min="10719" max="10719" width="8.5703125" style="24" customWidth="1"/>
    <col min="10720" max="10720" width="5.7109375" style="24" customWidth="1"/>
    <col min="10721" max="10721" width="18.85546875" style="24" customWidth="1"/>
    <col min="10722" max="10722" width="14.5703125" style="24" customWidth="1"/>
    <col min="10723" max="10723" width="17.140625" style="24" customWidth="1"/>
    <col min="10724" max="10724" width="12.140625" style="24" customWidth="1"/>
    <col min="10725" max="10725" width="15" style="24" customWidth="1"/>
    <col min="10726" max="10726" width="13.5703125" style="24" customWidth="1"/>
    <col min="10727" max="10727" width="10.140625" style="24" customWidth="1"/>
    <col min="10728" max="10728" width="11.7109375" style="24" customWidth="1"/>
    <col min="10729" max="10729" width="10.28515625" style="24" customWidth="1"/>
    <col min="10730" max="10730" width="15.5703125" style="24" customWidth="1"/>
    <col min="10731" max="10731" width="12.140625" style="24" customWidth="1"/>
    <col min="10732" max="10732" width="14.140625" style="24" customWidth="1"/>
    <col min="10733" max="10733" width="13.85546875" style="24" customWidth="1"/>
    <col min="10734" max="10734" width="12.28515625" style="24" customWidth="1"/>
    <col min="10735" max="10735" width="9.28515625" style="24" bestFit="1" customWidth="1"/>
    <col min="10736" max="10736" width="9.28515625" style="24" customWidth="1"/>
    <col min="10737" max="10737" width="8.85546875" style="24" customWidth="1"/>
    <col min="10738" max="10738" width="11.140625" style="24" customWidth="1"/>
    <col min="10739" max="10739" width="13" style="24" customWidth="1"/>
    <col min="10740" max="10740" width="11.85546875" style="24" bestFit="1" customWidth="1"/>
    <col min="10741" max="10741" width="12.42578125" style="24" customWidth="1"/>
    <col min="10742" max="10743" width="9.140625" style="24"/>
    <col min="10744" max="10744" width="11.140625" style="24" bestFit="1" customWidth="1"/>
    <col min="10745" max="10745" width="12.85546875" style="24" bestFit="1" customWidth="1"/>
    <col min="10746" max="10753" width="9.140625" style="24"/>
    <col min="10754" max="10754" width="10.7109375" style="24" customWidth="1"/>
    <col min="10755" max="10967" width="9.140625" style="24"/>
    <col min="10968" max="10968" width="5.5703125" style="24" customWidth="1"/>
    <col min="10969" max="10969" width="41.85546875" style="24" customWidth="1"/>
    <col min="10970" max="10970" width="26" style="24" customWidth="1"/>
    <col min="10971" max="10971" width="17.7109375" style="24" customWidth="1"/>
    <col min="10972" max="10972" width="8.140625" style="24" customWidth="1"/>
    <col min="10973" max="10973" width="10.28515625" style="24" customWidth="1"/>
    <col min="10974" max="10974" width="5.5703125" style="24" customWidth="1"/>
    <col min="10975" max="10975" width="8.5703125" style="24" customWidth="1"/>
    <col min="10976" max="10976" width="5.7109375" style="24" customWidth="1"/>
    <col min="10977" max="10977" width="18.85546875" style="24" customWidth="1"/>
    <col min="10978" max="10978" width="14.5703125" style="24" customWidth="1"/>
    <col min="10979" max="10979" width="17.140625" style="24" customWidth="1"/>
    <col min="10980" max="10980" width="12.140625" style="24" customWidth="1"/>
    <col min="10981" max="10981" width="15" style="24" customWidth="1"/>
    <col min="10982" max="10982" width="13.5703125" style="24" customWidth="1"/>
    <col min="10983" max="10983" width="10.140625" style="24" customWidth="1"/>
    <col min="10984" max="10984" width="11.7109375" style="24" customWidth="1"/>
    <col min="10985" max="10985" width="10.28515625" style="24" customWidth="1"/>
    <col min="10986" max="10986" width="15.5703125" style="24" customWidth="1"/>
    <col min="10987" max="10987" width="12.140625" style="24" customWidth="1"/>
    <col min="10988" max="10988" width="14.140625" style="24" customWidth="1"/>
    <col min="10989" max="10989" width="13.85546875" style="24" customWidth="1"/>
    <col min="10990" max="10990" width="12.28515625" style="24" customWidth="1"/>
    <col min="10991" max="10991" width="9.28515625" style="24" bestFit="1" customWidth="1"/>
    <col min="10992" max="10992" width="9.28515625" style="24" customWidth="1"/>
    <col min="10993" max="10993" width="8.85546875" style="24" customWidth="1"/>
    <col min="10994" max="10994" width="11.140625" style="24" customWidth="1"/>
    <col min="10995" max="10995" width="13" style="24" customWidth="1"/>
    <col min="10996" max="10996" width="11.85546875" style="24" bestFit="1" customWidth="1"/>
    <col min="10997" max="10997" width="12.42578125" style="24" customWidth="1"/>
    <col min="10998" max="10999" width="9.140625" style="24"/>
    <col min="11000" max="11000" width="11.140625" style="24" bestFit="1" customWidth="1"/>
    <col min="11001" max="11001" width="12.85546875" style="24" bestFit="1" customWidth="1"/>
    <col min="11002" max="11009" width="9.140625" style="24"/>
    <col min="11010" max="11010" width="10.7109375" style="24" customWidth="1"/>
    <col min="11011" max="11223" width="9.140625" style="24"/>
    <col min="11224" max="11224" width="5.5703125" style="24" customWidth="1"/>
    <col min="11225" max="11225" width="41.85546875" style="24" customWidth="1"/>
    <col min="11226" max="11226" width="26" style="24" customWidth="1"/>
    <col min="11227" max="11227" width="17.7109375" style="24" customWidth="1"/>
    <col min="11228" max="11228" width="8.140625" style="24" customWidth="1"/>
    <col min="11229" max="11229" width="10.28515625" style="24" customWidth="1"/>
    <col min="11230" max="11230" width="5.5703125" style="24" customWidth="1"/>
    <col min="11231" max="11231" width="8.5703125" style="24" customWidth="1"/>
    <col min="11232" max="11232" width="5.7109375" style="24" customWidth="1"/>
    <col min="11233" max="11233" width="18.85546875" style="24" customWidth="1"/>
    <col min="11234" max="11234" width="14.5703125" style="24" customWidth="1"/>
    <col min="11235" max="11235" width="17.140625" style="24" customWidth="1"/>
    <col min="11236" max="11236" width="12.140625" style="24" customWidth="1"/>
    <col min="11237" max="11237" width="15" style="24" customWidth="1"/>
    <col min="11238" max="11238" width="13.5703125" style="24" customWidth="1"/>
    <col min="11239" max="11239" width="10.140625" style="24" customWidth="1"/>
    <col min="11240" max="11240" width="11.7109375" style="24" customWidth="1"/>
    <col min="11241" max="11241" width="10.28515625" style="24" customWidth="1"/>
    <col min="11242" max="11242" width="15.5703125" style="24" customWidth="1"/>
    <col min="11243" max="11243" width="12.140625" style="24" customWidth="1"/>
    <col min="11244" max="11244" width="14.140625" style="24" customWidth="1"/>
    <col min="11245" max="11245" width="13.85546875" style="24" customWidth="1"/>
    <col min="11246" max="11246" width="12.28515625" style="24" customWidth="1"/>
    <col min="11247" max="11247" width="9.28515625" style="24" bestFit="1" customWidth="1"/>
    <col min="11248" max="11248" width="9.28515625" style="24" customWidth="1"/>
    <col min="11249" max="11249" width="8.85546875" style="24" customWidth="1"/>
    <col min="11250" max="11250" width="11.140625" style="24" customWidth="1"/>
    <col min="11251" max="11251" width="13" style="24" customWidth="1"/>
    <col min="11252" max="11252" width="11.85546875" style="24" bestFit="1" customWidth="1"/>
    <col min="11253" max="11253" width="12.42578125" style="24" customWidth="1"/>
    <col min="11254" max="11255" width="9.140625" style="24"/>
    <col min="11256" max="11256" width="11.140625" style="24" bestFit="1" customWidth="1"/>
    <col min="11257" max="11257" width="12.85546875" style="24" bestFit="1" customWidth="1"/>
    <col min="11258" max="11265" width="9.140625" style="24"/>
    <col min="11266" max="11266" width="10.7109375" style="24" customWidth="1"/>
    <col min="11267" max="11479" width="9.140625" style="24"/>
    <col min="11480" max="11480" width="5.5703125" style="24" customWidth="1"/>
    <col min="11481" max="11481" width="41.85546875" style="24" customWidth="1"/>
    <col min="11482" max="11482" width="26" style="24" customWidth="1"/>
    <col min="11483" max="11483" width="17.7109375" style="24" customWidth="1"/>
    <col min="11484" max="11484" width="8.140625" style="24" customWidth="1"/>
    <col min="11485" max="11485" width="10.28515625" style="24" customWidth="1"/>
    <col min="11486" max="11486" width="5.5703125" style="24" customWidth="1"/>
    <col min="11487" max="11487" width="8.5703125" style="24" customWidth="1"/>
    <col min="11488" max="11488" width="5.7109375" style="24" customWidth="1"/>
    <col min="11489" max="11489" width="18.85546875" style="24" customWidth="1"/>
    <col min="11490" max="11490" width="14.5703125" style="24" customWidth="1"/>
    <col min="11491" max="11491" width="17.140625" style="24" customWidth="1"/>
    <col min="11492" max="11492" width="12.140625" style="24" customWidth="1"/>
    <col min="11493" max="11493" width="15" style="24" customWidth="1"/>
    <col min="11494" max="11494" width="13.5703125" style="24" customWidth="1"/>
    <col min="11495" max="11495" width="10.140625" style="24" customWidth="1"/>
    <col min="11496" max="11496" width="11.7109375" style="24" customWidth="1"/>
    <col min="11497" max="11497" width="10.28515625" style="24" customWidth="1"/>
    <col min="11498" max="11498" width="15.5703125" style="24" customWidth="1"/>
    <col min="11499" max="11499" width="12.140625" style="24" customWidth="1"/>
    <col min="11500" max="11500" width="14.140625" style="24" customWidth="1"/>
    <col min="11501" max="11501" width="13.85546875" style="24" customWidth="1"/>
    <col min="11502" max="11502" width="12.28515625" style="24" customWidth="1"/>
    <col min="11503" max="11503" width="9.28515625" style="24" bestFit="1" customWidth="1"/>
    <col min="11504" max="11504" width="9.28515625" style="24" customWidth="1"/>
    <col min="11505" max="11505" width="8.85546875" style="24" customWidth="1"/>
    <col min="11506" max="11506" width="11.140625" style="24" customWidth="1"/>
    <col min="11507" max="11507" width="13" style="24" customWidth="1"/>
    <col min="11508" max="11508" width="11.85546875" style="24" bestFit="1" customWidth="1"/>
    <col min="11509" max="11509" width="12.42578125" style="24" customWidth="1"/>
    <col min="11510" max="11511" width="9.140625" style="24"/>
    <col min="11512" max="11512" width="11.140625" style="24" bestFit="1" customWidth="1"/>
    <col min="11513" max="11513" width="12.85546875" style="24" bestFit="1" customWidth="1"/>
    <col min="11514" max="11521" width="9.140625" style="24"/>
    <col min="11522" max="11522" width="10.7109375" style="24" customWidth="1"/>
    <col min="11523" max="11735" width="9.140625" style="24"/>
    <col min="11736" max="11736" width="5.5703125" style="24" customWidth="1"/>
    <col min="11737" max="11737" width="41.85546875" style="24" customWidth="1"/>
    <col min="11738" max="11738" width="26" style="24" customWidth="1"/>
    <col min="11739" max="11739" width="17.7109375" style="24" customWidth="1"/>
    <col min="11740" max="11740" width="8.140625" style="24" customWidth="1"/>
    <col min="11741" max="11741" width="10.28515625" style="24" customWidth="1"/>
    <col min="11742" max="11742" width="5.5703125" style="24" customWidth="1"/>
    <col min="11743" max="11743" width="8.5703125" style="24" customWidth="1"/>
    <col min="11744" max="11744" width="5.7109375" style="24" customWidth="1"/>
    <col min="11745" max="11745" width="18.85546875" style="24" customWidth="1"/>
    <col min="11746" max="11746" width="14.5703125" style="24" customWidth="1"/>
    <col min="11747" max="11747" width="17.140625" style="24" customWidth="1"/>
    <col min="11748" max="11748" width="12.140625" style="24" customWidth="1"/>
    <col min="11749" max="11749" width="15" style="24" customWidth="1"/>
    <col min="11750" max="11750" width="13.5703125" style="24" customWidth="1"/>
    <col min="11751" max="11751" width="10.140625" style="24" customWidth="1"/>
    <col min="11752" max="11752" width="11.7109375" style="24" customWidth="1"/>
    <col min="11753" max="11753" width="10.28515625" style="24" customWidth="1"/>
    <col min="11754" max="11754" width="15.5703125" style="24" customWidth="1"/>
    <col min="11755" max="11755" width="12.140625" style="24" customWidth="1"/>
    <col min="11756" max="11756" width="14.140625" style="24" customWidth="1"/>
    <col min="11757" max="11757" width="13.85546875" style="24" customWidth="1"/>
    <col min="11758" max="11758" width="12.28515625" style="24" customWidth="1"/>
    <col min="11759" max="11759" width="9.28515625" style="24" bestFit="1" customWidth="1"/>
    <col min="11760" max="11760" width="9.28515625" style="24" customWidth="1"/>
    <col min="11761" max="11761" width="8.85546875" style="24" customWidth="1"/>
    <col min="11762" max="11762" width="11.140625" style="24" customWidth="1"/>
    <col min="11763" max="11763" width="13" style="24" customWidth="1"/>
    <col min="11764" max="11764" width="11.85546875" style="24" bestFit="1" customWidth="1"/>
    <col min="11765" max="11765" width="12.42578125" style="24" customWidth="1"/>
    <col min="11766" max="11767" width="9.140625" style="24"/>
    <col min="11768" max="11768" width="11.140625" style="24" bestFit="1" customWidth="1"/>
    <col min="11769" max="11769" width="12.85546875" style="24" bestFit="1" customWidth="1"/>
    <col min="11770" max="11777" width="9.140625" style="24"/>
    <col min="11778" max="11778" width="10.7109375" style="24" customWidth="1"/>
    <col min="11779" max="11991" width="9.140625" style="24"/>
    <col min="11992" max="11992" width="5.5703125" style="24" customWidth="1"/>
    <col min="11993" max="11993" width="41.85546875" style="24" customWidth="1"/>
    <col min="11994" max="11994" width="26" style="24" customWidth="1"/>
    <col min="11995" max="11995" width="17.7109375" style="24" customWidth="1"/>
    <col min="11996" max="11996" width="8.140625" style="24" customWidth="1"/>
    <col min="11997" max="11997" width="10.28515625" style="24" customWidth="1"/>
    <col min="11998" max="11998" width="5.5703125" style="24" customWidth="1"/>
    <col min="11999" max="11999" width="8.5703125" style="24" customWidth="1"/>
    <col min="12000" max="12000" width="5.7109375" style="24" customWidth="1"/>
    <col min="12001" max="12001" width="18.85546875" style="24" customWidth="1"/>
    <col min="12002" max="12002" width="14.5703125" style="24" customWidth="1"/>
    <col min="12003" max="12003" width="17.140625" style="24" customWidth="1"/>
    <col min="12004" max="12004" width="12.140625" style="24" customWidth="1"/>
    <col min="12005" max="12005" width="15" style="24" customWidth="1"/>
    <col min="12006" max="12006" width="13.5703125" style="24" customWidth="1"/>
    <col min="12007" max="12007" width="10.140625" style="24" customWidth="1"/>
    <col min="12008" max="12008" width="11.7109375" style="24" customWidth="1"/>
    <col min="12009" max="12009" width="10.28515625" style="24" customWidth="1"/>
    <col min="12010" max="12010" width="15.5703125" style="24" customWidth="1"/>
    <col min="12011" max="12011" width="12.140625" style="24" customWidth="1"/>
    <col min="12012" max="12012" width="14.140625" style="24" customWidth="1"/>
    <col min="12013" max="12013" width="13.85546875" style="24" customWidth="1"/>
    <col min="12014" max="12014" width="12.28515625" style="24" customWidth="1"/>
    <col min="12015" max="12015" width="9.28515625" style="24" bestFit="1" customWidth="1"/>
    <col min="12016" max="12016" width="9.28515625" style="24" customWidth="1"/>
    <col min="12017" max="12017" width="8.85546875" style="24" customWidth="1"/>
    <col min="12018" max="12018" width="11.140625" style="24" customWidth="1"/>
    <col min="12019" max="12019" width="13" style="24" customWidth="1"/>
    <col min="12020" max="12020" width="11.85546875" style="24" bestFit="1" customWidth="1"/>
    <col min="12021" max="12021" width="12.42578125" style="24" customWidth="1"/>
    <col min="12022" max="12023" width="9.140625" style="24"/>
    <col min="12024" max="12024" width="11.140625" style="24" bestFit="1" customWidth="1"/>
    <col min="12025" max="12025" width="12.85546875" style="24" bestFit="1" customWidth="1"/>
    <col min="12026" max="12033" width="9.140625" style="24"/>
    <col min="12034" max="12034" width="10.7109375" style="24" customWidth="1"/>
    <col min="12035" max="12247" width="9.140625" style="24"/>
    <col min="12248" max="12248" width="5.5703125" style="24" customWidth="1"/>
    <col min="12249" max="12249" width="41.85546875" style="24" customWidth="1"/>
    <col min="12250" max="12250" width="26" style="24" customWidth="1"/>
    <col min="12251" max="12251" width="17.7109375" style="24" customWidth="1"/>
    <col min="12252" max="12252" width="8.140625" style="24" customWidth="1"/>
    <col min="12253" max="12253" width="10.28515625" style="24" customWidth="1"/>
    <col min="12254" max="12254" width="5.5703125" style="24" customWidth="1"/>
    <col min="12255" max="12255" width="8.5703125" style="24" customWidth="1"/>
    <col min="12256" max="12256" width="5.7109375" style="24" customWidth="1"/>
    <col min="12257" max="12257" width="18.85546875" style="24" customWidth="1"/>
    <col min="12258" max="12258" width="14.5703125" style="24" customWidth="1"/>
    <col min="12259" max="12259" width="17.140625" style="24" customWidth="1"/>
    <col min="12260" max="12260" width="12.140625" style="24" customWidth="1"/>
    <col min="12261" max="12261" width="15" style="24" customWidth="1"/>
    <col min="12262" max="12262" width="13.5703125" style="24" customWidth="1"/>
    <col min="12263" max="12263" width="10.140625" style="24" customWidth="1"/>
    <col min="12264" max="12264" width="11.7109375" style="24" customWidth="1"/>
    <col min="12265" max="12265" width="10.28515625" style="24" customWidth="1"/>
    <col min="12266" max="12266" width="15.5703125" style="24" customWidth="1"/>
    <col min="12267" max="12267" width="12.140625" style="24" customWidth="1"/>
    <col min="12268" max="12268" width="14.140625" style="24" customWidth="1"/>
    <col min="12269" max="12269" width="13.85546875" style="24" customWidth="1"/>
    <col min="12270" max="12270" width="12.28515625" style="24" customWidth="1"/>
    <col min="12271" max="12271" width="9.28515625" style="24" bestFit="1" customWidth="1"/>
    <col min="12272" max="12272" width="9.28515625" style="24" customWidth="1"/>
    <col min="12273" max="12273" width="8.85546875" style="24" customWidth="1"/>
    <col min="12274" max="12274" width="11.140625" style="24" customWidth="1"/>
    <col min="12275" max="12275" width="13" style="24" customWidth="1"/>
    <col min="12276" max="12276" width="11.85546875" style="24" bestFit="1" customWidth="1"/>
    <col min="12277" max="12277" width="12.42578125" style="24" customWidth="1"/>
    <col min="12278" max="12279" width="9.140625" style="24"/>
    <col min="12280" max="12280" width="11.140625" style="24" bestFit="1" customWidth="1"/>
    <col min="12281" max="12281" width="12.85546875" style="24" bestFit="1" customWidth="1"/>
    <col min="12282" max="12289" width="9.140625" style="24"/>
    <col min="12290" max="12290" width="10.7109375" style="24" customWidth="1"/>
    <col min="12291" max="12503" width="9.140625" style="24"/>
    <col min="12504" max="12504" width="5.5703125" style="24" customWidth="1"/>
    <col min="12505" max="12505" width="41.85546875" style="24" customWidth="1"/>
    <col min="12506" max="12506" width="26" style="24" customWidth="1"/>
    <col min="12507" max="12507" width="17.7109375" style="24" customWidth="1"/>
    <col min="12508" max="12508" width="8.140625" style="24" customWidth="1"/>
    <col min="12509" max="12509" width="10.28515625" style="24" customWidth="1"/>
    <col min="12510" max="12510" width="5.5703125" style="24" customWidth="1"/>
    <col min="12511" max="12511" width="8.5703125" style="24" customWidth="1"/>
    <col min="12512" max="12512" width="5.7109375" style="24" customWidth="1"/>
    <col min="12513" max="12513" width="18.85546875" style="24" customWidth="1"/>
    <col min="12514" max="12514" width="14.5703125" style="24" customWidth="1"/>
    <col min="12515" max="12515" width="17.140625" style="24" customWidth="1"/>
    <col min="12516" max="12516" width="12.140625" style="24" customWidth="1"/>
    <col min="12517" max="12517" width="15" style="24" customWidth="1"/>
    <col min="12518" max="12518" width="13.5703125" style="24" customWidth="1"/>
    <col min="12519" max="12519" width="10.140625" style="24" customWidth="1"/>
    <col min="12520" max="12520" width="11.7109375" style="24" customWidth="1"/>
    <col min="12521" max="12521" width="10.28515625" style="24" customWidth="1"/>
    <col min="12522" max="12522" width="15.5703125" style="24" customWidth="1"/>
    <col min="12523" max="12523" width="12.140625" style="24" customWidth="1"/>
    <col min="12524" max="12524" width="14.140625" style="24" customWidth="1"/>
    <col min="12525" max="12525" width="13.85546875" style="24" customWidth="1"/>
    <col min="12526" max="12526" width="12.28515625" style="24" customWidth="1"/>
    <col min="12527" max="12527" width="9.28515625" style="24" bestFit="1" customWidth="1"/>
    <col min="12528" max="12528" width="9.28515625" style="24" customWidth="1"/>
    <col min="12529" max="12529" width="8.85546875" style="24" customWidth="1"/>
    <col min="12530" max="12530" width="11.140625" style="24" customWidth="1"/>
    <col min="12531" max="12531" width="13" style="24" customWidth="1"/>
    <col min="12532" max="12532" width="11.85546875" style="24" bestFit="1" customWidth="1"/>
    <col min="12533" max="12533" width="12.42578125" style="24" customWidth="1"/>
    <col min="12534" max="12535" width="9.140625" style="24"/>
    <col min="12536" max="12536" width="11.140625" style="24" bestFit="1" customWidth="1"/>
    <col min="12537" max="12537" width="12.85546875" style="24" bestFit="1" customWidth="1"/>
    <col min="12538" max="12545" width="9.140625" style="24"/>
    <col min="12546" max="12546" width="10.7109375" style="24" customWidth="1"/>
    <col min="12547" max="12759" width="9.140625" style="24"/>
    <col min="12760" max="12760" width="5.5703125" style="24" customWidth="1"/>
    <col min="12761" max="12761" width="41.85546875" style="24" customWidth="1"/>
    <col min="12762" max="12762" width="26" style="24" customWidth="1"/>
    <col min="12763" max="12763" width="17.7109375" style="24" customWidth="1"/>
    <col min="12764" max="12764" width="8.140625" style="24" customWidth="1"/>
    <col min="12765" max="12765" width="10.28515625" style="24" customWidth="1"/>
    <col min="12766" max="12766" width="5.5703125" style="24" customWidth="1"/>
    <col min="12767" max="12767" width="8.5703125" style="24" customWidth="1"/>
    <col min="12768" max="12768" width="5.7109375" style="24" customWidth="1"/>
    <col min="12769" max="12769" width="18.85546875" style="24" customWidth="1"/>
    <col min="12770" max="12770" width="14.5703125" style="24" customWidth="1"/>
    <col min="12771" max="12771" width="17.140625" style="24" customWidth="1"/>
    <col min="12772" max="12772" width="12.140625" style="24" customWidth="1"/>
    <col min="12773" max="12773" width="15" style="24" customWidth="1"/>
    <col min="12774" max="12774" width="13.5703125" style="24" customWidth="1"/>
    <col min="12775" max="12775" width="10.140625" style="24" customWidth="1"/>
    <col min="12776" max="12776" width="11.7109375" style="24" customWidth="1"/>
    <col min="12777" max="12777" width="10.28515625" style="24" customWidth="1"/>
    <col min="12778" max="12778" width="15.5703125" style="24" customWidth="1"/>
    <col min="12779" max="12779" width="12.140625" style="24" customWidth="1"/>
    <col min="12780" max="12780" width="14.140625" style="24" customWidth="1"/>
    <col min="12781" max="12781" width="13.85546875" style="24" customWidth="1"/>
    <col min="12782" max="12782" width="12.28515625" style="24" customWidth="1"/>
    <col min="12783" max="12783" width="9.28515625" style="24" bestFit="1" customWidth="1"/>
    <col min="12784" max="12784" width="9.28515625" style="24" customWidth="1"/>
    <col min="12785" max="12785" width="8.85546875" style="24" customWidth="1"/>
    <col min="12786" max="12786" width="11.140625" style="24" customWidth="1"/>
    <col min="12787" max="12787" width="13" style="24" customWidth="1"/>
    <col min="12788" max="12788" width="11.85546875" style="24" bestFit="1" customWidth="1"/>
    <col min="12789" max="12789" width="12.42578125" style="24" customWidth="1"/>
    <col min="12790" max="12791" width="9.140625" style="24"/>
    <col min="12792" max="12792" width="11.140625" style="24" bestFit="1" customWidth="1"/>
    <col min="12793" max="12793" width="12.85546875" style="24" bestFit="1" customWidth="1"/>
    <col min="12794" max="12801" width="9.140625" style="24"/>
    <col min="12802" max="12802" width="10.7109375" style="24" customWidth="1"/>
    <col min="12803" max="13015" width="9.140625" style="24"/>
    <col min="13016" max="13016" width="5.5703125" style="24" customWidth="1"/>
    <col min="13017" max="13017" width="41.85546875" style="24" customWidth="1"/>
    <col min="13018" max="13018" width="26" style="24" customWidth="1"/>
    <col min="13019" max="13019" width="17.7109375" style="24" customWidth="1"/>
    <col min="13020" max="13020" width="8.140625" style="24" customWidth="1"/>
    <col min="13021" max="13021" width="10.28515625" style="24" customWidth="1"/>
    <col min="13022" max="13022" width="5.5703125" style="24" customWidth="1"/>
    <col min="13023" max="13023" width="8.5703125" style="24" customWidth="1"/>
    <col min="13024" max="13024" width="5.7109375" style="24" customWidth="1"/>
    <col min="13025" max="13025" width="18.85546875" style="24" customWidth="1"/>
    <col min="13026" max="13026" width="14.5703125" style="24" customWidth="1"/>
    <col min="13027" max="13027" width="17.140625" style="24" customWidth="1"/>
    <col min="13028" max="13028" width="12.140625" style="24" customWidth="1"/>
    <col min="13029" max="13029" width="15" style="24" customWidth="1"/>
    <col min="13030" max="13030" width="13.5703125" style="24" customWidth="1"/>
    <col min="13031" max="13031" width="10.140625" style="24" customWidth="1"/>
    <col min="13032" max="13032" width="11.7109375" style="24" customWidth="1"/>
    <col min="13033" max="13033" width="10.28515625" style="24" customWidth="1"/>
    <col min="13034" max="13034" width="15.5703125" style="24" customWidth="1"/>
    <col min="13035" max="13035" width="12.140625" style="24" customWidth="1"/>
    <col min="13036" max="13036" width="14.140625" style="24" customWidth="1"/>
    <col min="13037" max="13037" width="13.85546875" style="24" customWidth="1"/>
    <col min="13038" max="13038" width="12.28515625" style="24" customWidth="1"/>
    <col min="13039" max="13039" width="9.28515625" style="24" bestFit="1" customWidth="1"/>
    <col min="13040" max="13040" width="9.28515625" style="24" customWidth="1"/>
    <col min="13041" max="13041" width="8.85546875" style="24" customWidth="1"/>
    <col min="13042" max="13042" width="11.140625" style="24" customWidth="1"/>
    <col min="13043" max="13043" width="13" style="24" customWidth="1"/>
    <col min="13044" max="13044" width="11.85546875" style="24" bestFit="1" customWidth="1"/>
    <col min="13045" max="13045" width="12.42578125" style="24" customWidth="1"/>
    <col min="13046" max="13047" width="9.140625" style="24"/>
    <col min="13048" max="13048" width="11.140625" style="24" bestFit="1" customWidth="1"/>
    <col min="13049" max="13049" width="12.85546875" style="24" bestFit="1" customWidth="1"/>
    <col min="13050" max="13057" width="9.140625" style="24"/>
    <col min="13058" max="13058" width="10.7109375" style="24" customWidth="1"/>
    <col min="13059" max="13271" width="9.140625" style="24"/>
    <col min="13272" max="13272" width="5.5703125" style="24" customWidth="1"/>
    <col min="13273" max="13273" width="41.85546875" style="24" customWidth="1"/>
    <col min="13274" max="13274" width="26" style="24" customWidth="1"/>
    <col min="13275" max="13275" width="17.7109375" style="24" customWidth="1"/>
    <col min="13276" max="13276" width="8.140625" style="24" customWidth="1"/>
    <col min="13277" max="13277" width="10.28515625" style="24" customWidth="1"/>
    <col min="13278" max="13278" width="5.5703125" style="24" customWidth="1"/>
    <col min="13279" max="13279" width="8.5703125" style="24" customWidth="1"/>
    <col min="13280" max="13280" width="5.7109375" style="24" customWidth="1"/>
    <col min="13281" max="13281" width="18.85546875" style="24" customWidth="1"/>
    <col min="13282" max="13282" width="14.5703125" style="24" customWidth="1"/>
    <col min="13283" max="13283" width="17.140625" style="24" customWidth="1"/>
    <col min="13284" max="13284" width="12.140625" style="24" customWidth="1"/>
    <col min="13285" max="13285" width="15" style="24" customWidth="1"/>
    <col min="13286" max="13286" width="13.5703125" style="24" customWidth="1"/>
    <col min="13287" max="13287" width="10.140625" style="24" customWidth="1"/>
    <col min="13288" max="13288" width="11.7109375" style="24" customWidth="1"/>
    <col min="13289" max="13289" width="10.28515625" style="24" customWidth="1"/>
    <col min="13290" max="13290" width="15.5703125" style="24" customWidth="1"/>
    <col min="13291" max="13291" width="12.140625" style="24" customWidth="1"/>
    <col min="13292" max="13292" width="14.140625" style="24" customWidth="1"/>
    <col min="13293" max="13293" width="13.85546875" style="24" customWidth="1"/>
    <col min="13294" max="13294" width="12.28515625" style="24" customWidth="1"/>
    <col min="13295" max="13295" width="9.28515625" style="24" bestFit="1" customWidth="1"/>
    <col min="13296" max="13296" width="9.28515625" style="24" customWidth="1"/>
    <col min="13297" max="13297" width="8.85546875" style="24" customWidth="1"/>
    <col min="13298" max="13298" width="11.140625" style="24" customWidth="1"/>
    <col min="13299" max="13299" width="13" style="24" customWidth="1"/>
    <col min="13300" max="13300" width="11.85546875" style="24" bestFit="1" customWidth="1"/>
    <col min="13301" max="13301" width="12.42578125" style="24" customWidth="1"/>
    <col min="13302" max="13303" width="9.140625" style="24"/>
    <col min="13304" max="13304" width="11.140625" style="24" bestFit="1" customWidth="1"/>
    <col min="13305" max="13305" width="12.85546875" style="24" bestFit="1" customWidth="1"/>
    <col min="13306" max="13313" width="9.140625" style="24"/>
    <col min="13314" max="13314" width="10.7109375" style="24" customWidth="1"/>
    <col min="13315" max="13527" width="9.140625" style="24"/>
    <col min="13528" max="13528" width="5.5703125" style="24" customWidth="1"/>
    <col min="13529" max="13529" width="41.85546875" style="24" customWidth="1"/>
    <col min="13530" max="13530" width="26" style="24" customWidth="1"/>
    <col min="13531" max="13531" width="17.7109375" style="24" customWidth="1"/>
    <col min="13532" max="13532" width="8.140625" style="24" customWidth="1"/>
    <col min="13533" max="13533" width="10.28515625" style="24" customWidth="1"/>
    <col min="13534" max="13534" width="5.5703125" style="24" customWidth="1"/>
    <col min="13535" max="13535" width="8.5703125" style="24" customWidth="1"/>
    <col min="13536" max="13536" width="5.7109375" style="24" customWidth="1"/>
    <col min="13537" max="13537" width="18.85546875" style="24" customWidth="1"/>
    <col min="13538" max="13538" width="14.5703125" style="24" customWidth="1"/>
    <col min="13539" max="13539" width="17.140625" style="24" customWidth="1"/>
    <col min="13540" max="13540" width="12.140625" style="24" customWidth="1"/>
    <col min="13541" max="13541" width="15" style="24" customWidth="1"/>
    <col min="13542" max="13542" width="13.5703125" style="24" customWidth="1"/>
    <col min="13543" max="13543" width="10.140625" style="24" customWidth="1"/>
    <col min="13544" max="13544" width="11.7109375" style="24" customWidth="1"/>
    <col min="13545" max="13545" width="10.28515625" style="24" customWidth="1"/>
    <col min="13546" max="13546" width="15.5703125" style="24" customWidth="1"/>
    <col min="13547" max="13547" width="12.140625" style="24" customWidth="1"/>
    <col min="13548" max="13548" width="14.140625" style="24" customWidth="1"/>
    <col min="13549" max="13549" width="13.85546875" style="24" customWidth="1"/>
    <col min="13550" max="13550" width="12.28515625" style="24" customWidth="1"/>
    <col min="13551" max="13551" width="9.28515625" style="24" bestFit="1" customWidth="1"/>
    <col min="13552" max="13552" width="9.28515625" style="24" customWidth="1"/>
    <col min="13553" max="13553" width="8.85546875" style="24" customWidth="1"/>
    <col min="13554" max="13554" width="11.140625" style="24" customWidth="1"/>
    <col min="13555" max="13555" width="13" style="24" customWidth="1"/>
    <col min="13556" max="13556" width="11.85546875" style="24" bestFit="1" customWidth="1"/>
    <col min="13557" max="13557" width="12.42578125" style="24" customWidth="1"/>
    <col min="13558" max="13559" width="9.140625" style="24"/>
    <col min="13560" max="13560" width="11.140625" style="24" bestFit="1" customWidth="1"/>
    <col min="13561" max="13561" width="12.85546875" style="24" bestFit="1" customWidth="1"/>
    <col min="13562" max="13569" width="9.140625" style="24"/>
    <col min="13570" max="13570" width="10.7109375" style="24" customWidth="1"/>
    <col min="13571" max="13783" width="9.140625" style="24"/>
    <col min="13784" max="13784" width="5.5703125" style="24" customWidth="1"/>
    <col min="13785" max="13785" width="41.85546875" style="24" customWidth="1"/>
    <col min="13786" max="13786" width="26" style="24" customWidth="1"/>
    <col min="13787" max="13787" width="17.7109375" style="24" customWidth="1"/>
    <col min="13788" max="13788" width="8.140625" style="24" customWidth="1"/>
    <col min="13789" max="13789" width="10.28515625" style="24" customWidth="1"/>
    <col min="13790" max="13790" width="5.5703125" style="24" customWidth="1"/>
    <col min="13791" max="13791" width="8.5703125" style="24" customWidth="1"/>
    <col min="13792" max="13792" width="5.7109375" style="24" customWidth="1"/>
    <col min="13793" max="13793" width="18.85546875" style="24" customWidth="1"/>
    <col min="13794" max="13794" width="14.5703125" style="24" customWidth="1"/>
    <col min="13795" max="13795" width="17.140625" style="24" customWidth="1"/>
    <col min="13796" max="13796" width="12.140625" style="24" customWidth="1"/>
    <col min="13797" max="13797" width="15" style="24" customWidth="1"/>
    <col min="13798" max="13798" width="13.5703125" style="24" customWidth="1"/>
    <col min="13799" max="13799" width="10.140625" style="24" customWidth="1"/>
    <col min="13800" max="13800" width="11.7109375" style="24" customWidth="1"/>
    <col min="13801" max="13801" width="10.28515625" style="24" customWidth="1"/>
    <col min="13802" max="13802" width="15.5703125" style="24" customWidth="1"/>
    <col min="13803" max="13803" width="12.140625" style="24" customWidth="1"/>
    <col min="13804" max="13804" width="14.140625" style="24" customWidth="1"/>
    <col min="13805" max="13805" width="13.85546875" style="24" customWidth="1"/>
    <col min="13806" max="13806" width="12.28515625" style="24" customWidth="1"/>
    <col min="13807" max="13807" width="9.28515625" style="24" bestFit="1" customWidth="1"/>
    <col min="13808" max="13808" width="9.28515625" style="24" customWidth="1"/>
    <col min="13809" max="13809" width="8.85546875" style="24" customWidth="1"/>
    <col min="13810" max="13810" width="11.140625" style="24" customWidth="1"/>
    <col min="13811" max="13811" width="13" style="24" customWidth="1"/>
    <col min="13812" max="13812" width="11.85546875" style="24" bestFit="1" customWidth="1"/>
    <col min="13813" max="13813" width="12.42578125" style="24" customWidth="1"/>
    <col min="13814" max="13815" width="9.140625" style="24"/>
    <col min="13816" max="13816" width="11.140625" style="24" bestFit="1" customWidth="1"/>
    <col min="13817" max="13817" width="12.85546875" style="24" bestFit="1" customWidth="1"/>
    <col min="13818" max="13825" width="9.140625" style="24"/>
    <col min="13826" max="13826" width="10.7109375" style="24" customWidth="1"/>
    <col min="13827" max="14039" width="9.140625" style="24"/>
    <col min="14040" max="14040" width="5.5703125" style="24" customWidth="1"/>
    <col min="14041" max="14041" width="41.85546875" style="24" customWidth="1"/>
    <col min="14042" max="14042" width="26" style="24" customWidth="1"/>
    <col min="14043" max="14043" width="17.7109375" style="24" customWidth="1"/>
    <col min="14044" max="14044" width="8.140625" style="24" customWidth="1"/>
    <col min="14045" max="14045" width="10.28515625" style="24" customWidth="1"/>
    <col min="14046" max="14046" width="5.5703125" style="24" customWidth="1"/>
    <col min="14047" max="14047" width="8.5703125" style="24" customWidth="1"/>
    <col min="14048" max="14048" width="5.7109375" style="24" customWidth="1"/>
    <col min="14049" max="14049" width="18.85546875" style="24" customWidth="1"/>
    <col min="14050" max="14050" width="14.5703125" style="24" customWidth="1"/>
    <col min="14051" max="14051" width="17.140625" style="24" customWidth="1"/>
    <col min="14052" max="14052" width="12.140625" style="24" customWidth="1"/>
    <col min="14053" max="14053" width="15" style="24" customWidth="1"/>
    <col min="14054" max="14054" width="13.5703125" style="24" customWidth="1"/>
    <col min="14055" max="14055" width="10.140625" style="24" customWidth="1"/>
    <col min="14056" max="14056" width="11.7109375" style="24" customWidth="1"/>
    <col min="14057" max="14057" width="10.28515625" style="24" customWidth="1"/>
    <col min="14058" max="14058" width="15.5703125" style="24" customWidth="1"/>
    <col min="14059" max="14059" width="12.140625" style="24" customWidth="1"/>
    <col min="14060" max="14060" width="14.140625" style="24" customWidth="1"/>
    <col min="14061" max="14061" width="13.85546875" style="24" customWidth="1"/>
    <col min="14062" max="14062" width="12.28515625" style="24" customWidth="1"/>
    <col min="14063" max="14063" width="9.28515625" style="24" bestFit="1" customWidth="1"/>
    <col min="14064" max="14064" width="9.28515625" style="24" customWidth="1"/>
    <col min="14065" max="14065" width="8.85546875" style="24" customWidth="1"/>
    <col min="14066" max="14066" width="11.140625" style="24" customWidth="1"/>
    <col min="14067" max="14067" width="13" style="24" customWidth="1"/>
    <col min="14068" max="14068" width="11.85546875" style="24" bestFit="1" customWidth="1"/>
    <col min="14069" max="14069" width="12.42578125" style="24" customWidth="1"/>
    <col min="14070" max="14071" width="9.140625" style="24"/>
    <col min="14072" max="14072" width="11.140625" style="24" bestFit="1" customWidth="1"/>
    <col min="14073" max="14073" width="12.85546875" style="24" bestFit="1" customWidth="1"/>
    <col min="14074" max="14081" width="9.140625" style="24"/>
    <col min="14082" max="14082" width="10.7109375" style="24" customWidth="1"/>
    <col min="14083" max="14295" width="9.140625" style="24"/>
    <col min="14296" max="14296" width="5.5703125" style="24" customWidth="1"/>
    <col min="14297" max="14297" width="41.85546875" style="24" customWidth="1"/>
    <col min="14298" max="14298" width="26" style="24" customWidth="1"/>
    <col min="14299" max="14299" width="17.7109375" style="24" customWidth="1"/>
    <col min="14300" max="14300" width="8.140625" style="24" customWidth="1"/>
    <col min="14301" max="14301" width="10.28515625" style="24" customWidth="1"/>
    <col min="14302" max="14302" width="5.5703125" style="24" customWidth="1"/>
    <col min="14303" max="14303" width="8.5703125" style="24" customWidth="1"/>
    <col min="14304" max="14304" width="5.7109375" style="24" customWidth="1"/>
    <col min="14305" max="14305" width="18.85546875" style="24" customWidth="1"/>
    <col min="14306" max="14306" width="14.5703125" style="24" customWidth="1"/>
    <col min="14307" max="14307" width="17.140625" style="24" customWidth="1"/>
    <col min="14308" max="14308" width="12.140625" style="24" customWidth="1"/>
    <col min="14309" max="14309" width="15" style="24" customWidth="1"/>
    <col min="14310" max="14310" width="13.5703125" style="24" customWidth="1"/>
    <col min="14311" max="14311" width="10.140625" style="24" customWidth="1"/>
    <col min="14312" max="14312" width="11.7109375" style="24" customWidth="1"/>
    <col min="14313" max="14313" width="10.28515625" style="24" customWidth="1"/>
    <col min="14314" max="14314" width="15.5703125" style="24" customWidth="1"/>
    <col min="14315" max="14315" width="12.140625" style="24" customWidth="1"/>
    <col min="14316" max="14316" width="14.140625" style="24" customWidth="1"/>
    <col min="14317" max="14317" width="13.85546875" style="24" customWidth="1"/>
    <col min="14318" max="14318" width="12.28515625" style="24" customWidth="1"/>
    <col min="14319" max="14319" width="9.28515625" style="24" bestFit="1" customWidth="1"/>
    <col min="14320" max="14320" width="9.28515625" style="24" customWidth="1"/>
    <col min="14321" max="14321" width="8.85546875" style="24" customWidth="1"/>
    <col min="14322" max="14322" width="11.140625" style="24" customWidth="1"/>
    <col min="14323" max="14323" width="13" style="24" customWidth="1"/>
    <col min="14324" max="14324" width="11.85546875" style="24" bestFit="1" customWidth="1"/>
    <col min="14325" max="14325" width="12.42578125" style="24" customWidth="1"/>
    <col min="14326" max="14327" width="9.140625" style="24"/>
    <col min="14328" max="14328" width="11.140625" style="24" bestFit="1" customWidth="1"/>
    <col min="14329" max="14329" width="12.85546875" style="24" bestFit="1" customWidth="1"/>
    <col min="14330" max="14337" width="9.140625" style="24"/>
    <col min="14338" max="14338" width="10.7109375" style="24" customWidth="1"/>
    <col min="14339" max="14551" width="9.140625" style="24"/>
    <col min="14552" max="14552" width="5.5703125" style="24" customWidth="1"/>
    <col min="14553" max="14553" width="41.85546875" style="24" customWidth="1"/>
    <col min="14554" max="14554" width="26" style="24" customWidth="1"/>
    <col min="14555" max="14555" width="17.7109375" style="24" customWidth="1"/>
    <col min="14556" max="14556" width="8.140625" style="24" customWidth="1"/>
    <col min="14557" max="14557" width="10.28515625" style="24" customWidth="1"/>
    <col min="14558" max="14558" width="5.5703125" style="24" customWidth="1"/>
    <col min="14559" max="14559" width="8.5703125" style="24" customWidth="1"/>
    <col min="14560" max="14560" width="5.7109375" style="24" customWidth="1"/>
    <col min="14561" max="14561" width="18.85546875" style="24" customWidth="1"/>
    <col min="14562" max="14562" width="14.5703125" style="24" customWidth="1"/>
    <col min="14563" max="14563" width="17.140625" style="24" customWidth="1"/>
    <col min="14564" max="14564" width="12.140625" style="24" customWidth="1"/>
    <col min="14565" max="14565" width="15" style="24" customWidth="1"/>
    <col min="14566" max="14566" width="13.5703125" style="24" customWidth="1"/>
    <col min="14567" max="14567" width="10.140625" style="24" customWidth="1"/>
    <col min="14568" max="14568" width="11.7109375" style="24" customWidth="1"/>
    <col min="14569" max="14569" width="10.28515625" style="24" customWidth="1"/>
    <col min="14570" max="14570" width="15.5703125" style="24" customWidth="1"/>
    <col min="14571" max="14571" width="12.140625" style="24" customWidth="1"/>
    <col min="14572" max="14572" width="14.140625" style="24" customWidth="1"/>
    <col min="14573" max="14573" width="13.85546875" style="24" customWidth="1"/>
    <col min="14574" max="14574" width="12.28515625" style="24" customWidth="1"/>
    <col min="14575" max="14575" width="9.28515625" style="24" bestFit="1" customWidth="1"/>
    <col min="14576" max="14576" width="9.28515625" style="24" customWidth="1"/>
    <col min="14577" max="14577" width="8.85546875" style="24" customWidth="1"/>
    <col min="14578" max="14578" width="11.140625" style="24" customWidth="1"/>
    <col min="14579" max="14579" width="13" style="24" customWidth="1"/>
    <col min="14580" max="14580" width="11.85546875" style="24" bestFit="1" customWidth="1"/>
    <col min="14581" max="14581" width="12.42578125" style="24" customWidth="1"/>
    <col min="14582" max="14583" width="9.140625" style="24"/>
    <col min="14584" max="14584" width="11.140625" style="24" bestFit="1" customWidth="1"/>
    <col min="14585" max="14585" width="12.85546875" style="24" bestFit="1" customWidth="1"/>
    <col min="14586" max="14593" width="9.140625" style="24"/>
    <col min="14594" max="14594" width="10.7109375" style="24" customWidth="1"/>
    <col min="14595" max="14807" width="9.140625" style="24"/>
    <col min="14808" max="14808" width="5.5703125" style="24" customWidth="1"/>
    <col min="14809" max="14809" width="41.85546875" style="24" customWidth="1"/>
    <col min="14810" max="14810" width="26" style="24" customWidth="1"/>
    <col min="14811" max="14811" width="17.7109375" style="24" customWidth="1"/>
    <col min="14812" max="14812" width="8.140625" style="24" customWidth="1"/>
    <col min="14813" max="14813" width="10.28515625" style="24" customWidth="1"/>
    <col min="14814" max="14814" width="5.5703125" style="24" customWidth="1"/>
    <col min="14815" max="14815" width="8.5703125" style="24" customWidth="1"/>
    <col min="14816" max="14816" width="5.7109375" style="24" customWidth="1"/>
    <col min="14817" max="14817" width="18.85546875" style="24" customWidth="1"/>
    <col min="14818" max="14818" width="14.5703125" style="24" customWidth="1"/>
    <col min="14819" max="14819" width="17.140625" style="24" customWidth="1"/>
    <col min="14820" max="14820" width="12.140625" style="24" customWidth="1"/>
    <col min="14821" max="14821" width="15" style="24" customWidth="1"/>
    <col min="14822" max="14822" width="13.5703125" style="24" customWidth="1"/>
    <col min="14823" max="14823" width="10.140625" style="24" customWidth="1"/>
    <col min="14824" max="14824" width="11.7109375" style="24" customWidth="1"/>
    <col min="14825" max="14825" width="10.28515625" style="24" customWidth="1"/>
    <col min="14826" max="14826" width="15.5703125" style="24" customWidth="1"/>
    <col min="14827" max="14827" width="12.140625" style="24" customWidth="1"/>
    <col min="14828" max="14828" width="14.140625" style="24" customWidth="1"/>
    <col min="14829" max="14829" width="13.85546875" style="24" customWidth="1"/>
    <col min="14830" max="14830" width="12.28515625" style="24" customWidth="1"/>
    <col min="14831" max="14831" width="9.28515625" style="24" bestFit="1" customWidth="1"/>
    <col min="14832" max="14832" width="9.28515625" style="24" customWidth="1"/>
    <col min="14833" max="14833" width="8.85546875" style="24" customWidth="1"/>
    <col min="14834" max="14834" width="11.140625" style="24" customWidth="1"/>
    <col min="14835" max="14835" width="13" style="24" customWidth="1"/>
    <col min="14836" max="14836" width="11.85546875" style="24" bestFit="1" customWidth="1"/>
    <col min="14837" max="14837" width="12.42578125" style="24" customWidth="1"/>
    <col min="14838" max="14839" width="9.140625" style="24"/>
    <col min="14840" max="14840" width="11.140625" style="24" bestFit="1" customWidth="1"/>
    <col min="14841" max="14841" width="12.85546875" style="24" bestFit="1" customWidth="1"/>
    <col min="14842" max="14849" width="9.140625" style="24"/>
    <col min="14850" max="14850" width="10.7109375" style="24" customWidth="1"/>
    <col min="14851" max="15063" width="9.140625" style="24"/>
    <col min="15064" max="15064" width="5.5703125" style="24" customWidth="1"/>
    <col min="15065" max="15065" width="41.85546875" style="24" customWidth="1"/>
    <col min="15066" max="15066" width="26" style="24" customWidth="1"/>
    <col min="15067" max="15067" width="17.7109375" style="24" customWidth="1"/>
    <col min="15068" max="15068" width="8.140625" style="24" customWidth="1"/>
    <col min="15069" max="15069" width="10.28515625" style="24" customWidth="1"/>
    <col min="15070" max="15070" width="5.5703125" style="24" customWidth="1"/>
    <col min="15071" max="15071" width="8.5703125" style="24" customWidth="1"/>
    <col min="15072" max="15072" width="5.7109375" style="24" customWidth="1"/>
    <col min="15073" max="15073" width="18.85546875" style="24" customWidth="1"/>
    <col min="15074" max="15074" width="14.5703125" style="24" customWidth="1"/>
    <col min="15075" max="15075" width="17.140625" style="24" customWidth="1"/>
    <col min="15076" max="15076" width="12.140625" style="24" customWidth="1"/>
    <col min="15077" max="15077" width="15" style="24" customWidth="1"/>
    <col min="15078" max="15078" width="13.5703125" style="24" customWidth="1"/>
    <col min="15079" max="15079" width="10.140625" style="24" customWidth="1"/>
    <col min="15080" max="15080" width="11.7109375" style="24" customWidth="1"/>
    <col min="15081" max="15081" width="10.28515625" style="24" customWidth="1"/>
    <col min="15082" max="15082" width="15.5703125" style="24" customWidth="1"/>
    <col min="15083" max="15083" width="12.140625" style="24" customWidth="1"/>
    <col min="15084" max="15084" width="14.140625" style="24" customWidth="1"/>
    <col min="15085" max="15085" width="13.85546875" style="24" customWidth="1"/>
    <col min="15086" max="15086" width="12.28515625" style="24" customWidth="1"/>
    <col min="15087" max="15087" width="9.28515625" style="24" bestFit="1" customWidth="1"/>
    <col min="15088" max="15088" width="9.28515625" style="24" customWidth="1"/>
    <col min="15089" max="15089" width="8.85546875" style="24" customWidth="1"/>
    <col min="15090" max="15090" width="11.140625" style="24" customWidth="1"/>
    <col min="15091" max="15091" width="13" style="24" customWidth="1"/>
    <col min="15092" max="15092" width="11.85546875" style="24" bestFit="1" customWidth="1"/>
    <col min="15093" max="15093" width="12.42578125" style="24" customWidth="1"/>
    <col min="15094" max="15095" width="9.140625" style="24"/>
    <col min="15096" max="15096" width="11.140625" style="24" bestFit="1" customWidth="1"/>
    <col min="15097" max="15097" width="12.85546875" style="24" bestFit="1" customWidth="1"/>
    <col min="15098" max="15105" width="9.140625" style="24"/>
    <col min="15106" max="15106" width="10.7109375" style="24" customWidth="1"/>
    <col min="15107" max="15319" width="9.140625" style="24"/>
    <col min="15320" max="15320" width="5.5703125" style="24" customWidth="1"/>
    <col min="15321" max="15321" width="41.85546875" style="24" customWidth="1"/>
    <col min="15322" max="15322" width="26" style="24" customWidth="1"/>
    <col min="15323" max="15323" width="17.7109375" style="24" customWidth="1"/>
    <col min="15324" max="15324" width="8.140625" style="24" customWidth="1"/>
    <col min="15325" max="15325" width="10.28515625" style="24" customWidth="1"/>
    <col min="15326" max="15326" width="5.5703125" style="24" customWidth="1"/>
    <col min="15327" max="15327" width="8.5703125" style="24" customWidth="1"/>
    <col min="15328" max="15328" width="5.7109375" style="24" customWidth="1"/>
    <col min="15329" max="15329" width="18.85546875" style="24" customWidth="1"/>
    <col min="15330" max="15330" width="14.5703125" style="24" customWidth="1"/>
    <col min="15331" max="15331" width="17.140625" style="24" customWidth="1"/>
    <col min="15332" max="15332" width="12.140625" style="24" customWidth="1"/>
    <col min="15333" max="15333" width="15" style="24" customWidth="1"/>
    <col min="15334" max="15334" width="13.5703125" style="24" customWidth="1"/>
    <col min="15335" max="15335" width="10.140625" style="24" customWidth="1"/>
    <col min="15336" max="15336" width="11.7109375" style="24" customWidth="1"/>
    <col min="15337" max="15337" width="10.28515625" style="24" customWidth="1"/>
    <col min="15338" max="15338" width="15.5703125" style="24" customWidth="1"/>
    <col min="15339" max="15339" width="12.140625" style="24" customWidth="1"/>
    <col min="15340" max="15340" width="14.140625" style="24" customWidth="1"/>
    <col min="15341" max="15341" width="13.85546875" style="24" customWidth="1"/>
    <col min="15342" max="15342" width="12.28515625" style="24" customWidth="1"/>
    <col min="15343" max="15343" width="9.28515625" style="24" bestFit="1" customWidth="1"/>
    <col min="15344" max="15344" width="9.28515625" style="24" customWidth="1"/>
    <col min="15345" max="15345" width="8.85546875" style="24" customWidth="1"/>
    <col min="15346" max="15346" width="11.140625" style="24" customWidth="1"/>
    <col min="15347" max="15347" width="13" style="24" customWidth="1"/>
    <col min="15348" max="15348" width="11.85546875" style="24" bestFit="1" customWidth="1"/>
    <col min="15349" max="15349" width="12.42578125" style="24" customWidth="1"/>
    <col min="15350" max="15351" width="9.140625" style="24"/>
    <col min="15352" max="15352" width="11.140625" style="24" bestFit="1" customWidth="1"/>
    <col min="15353" max="15353" width="12.85546875" style="24" bestFit="1" customWidth="1"/>
    <col min="15354" max="15361" width="9.140625" style="24"/>
    <col min="15362" max="15362" width="10.7109375" style="24" customWidth="1"/>
    <col min="15363" max="15575" width="9.140625" style="24"/>
    <col min="15576" max="15576" width="5.5703125" style="24" customWidth="1"/>
    <col min="15577" max="15577" width="41.85546875" style="24" customWidth="1"/>
    <col min="15578" max="15578" width="26" style="24" customWidth="1"/>
    <col min="15579" max="15579" width="17.7109375" style="24" customWidth="1"/>
    <col min="15580" max="15580" width="8.140625" style="24" customWidth="1"/>
    <col min="15581" max="15581" width="10.28515625" style="24" customWidth="1"/>
    <col min="15582" max="15582" width="5.5703125" style="24" customWidth="1"/>
    <col min="15583" max="15583" width="8.5703125" style="24" customWidth="1"/>
    <col min="15584" max="15584" width="5.7109375" style="24" customWidth="1"/>
    <col min="15585" max="15585" width="18.85546875" style="24" customWidth="1"/>
    <col min="15586" max="15586" width="14.5703125" style="24" customWidth="1"/>
    <col min="15587" max="15587" width="17.140625" style="24" customWidth="1"/>
    <col min="15588" max="15588" width="12.140625" style="24" customWidth="1"/>
    <col min="15589" max="15589" width="15" style="24" customWidth="1"/>
    <col min="15590" max="15590" width="13.5703125" style="24" customWidth="1"/>
    <col min="15591" max="15591" width="10.140625" style="24" customWidth="1"/>
    <col min="15592" max="15592" width="11.7109375" style="24" customWidth="1"/>
    <col min="15593" max="15593" width="10.28515625" style="24" customWidth="1"/>
    <col min="15594" max="15594" width="15.5703125" style="24" customWidth="1"/>
    <col min="15595" max="15595" width="12.140625" style="24" customWidth="1"/>
    <col min="15596" max="15596" width="14.140625" style="24" customWidth="1"/>
    <col min="15597" max="15597" width="13.85546875" style="24" customWidth="1"/>
    <col min="15598" max="15598" width="12.28515625" style="24" customWidth="1"/>
    <col min="15599" max="15599" width="9.28515625" style="24" bestFit="1" customWidth="1"/>
    <col min="15600" max="15600" width="9.28515625" style="24" customWidth="1"/>
    <col min="15601" max="15601" width="8.85546875" style="24" customWidth="1"/>
    <col min="15602" max="15602" width="11.140625" style="24" customWidth="1"/>
    <col min="15603" max="15603" width="13" style="24" customWidth="1"/>
    <col min="15604" max="15604" width="11.85546875" style="24" bestFit="1" customWidth="1"/>
    <col min="15605" max="15605" width="12.42578125" style="24" customWidth="1"/>
    <col min="15606" max="15607" width="9.140625" style="24"/>
    <col min="15608" max="15608" width="11.140625" style="24" bestFit="1" customWidth="1"/>
    <col min="15609" max="15609" width="12.85546875" style="24" bestFit="1" customWidth="1"/>
    <col min="15610" max="15617" width="9.140625" style="24"/>
    <col min="15618" max="15618" width="10.7109375" style="24" customWidth="1"/>
    <col min="15619" max="15831" width="9.140625" style="24"/>
    <col min="15832" max="15832" width="5.5703125" style="24" customWidth="1"/>
    <col min="15833" max="15833" width="41.85546875" style="24" customWidth="1"/>
    <col min="15834" max="15834" width="26" style="24" customWidth="1"/>
    <col min="15835" max="15835" width="17.7109375" style="24" customWidth="1"/>
    <col min="15836" max="15836" width="8.140625" style="24" customWidth="1"/>
    <col min="15837" max="15837" width="10.28515625" style="24" customWidth="1"/>
    <col min="15838" max="15838" width="5.5703125" style="24" customWidth="1"/>
    <col min="15839" max="15839" width="8.5703125" style="24" customWidth="1"/>
    <col min="15840" max="15840" width="5.7109375" style="24" customWidth="1"/>
    <col min="15841" max="15841" width="18.85546875" style="24" customWidth="1"/>
    <col min="15842" max="15842" width="14.5703125" style="24" customWidth="1"/>
    <col min="15843" max="15843" width="17.140625" style="24" customWidth="1"/>
    <col min="15844" max="15844" width="12.140625" style="24" customWidth="1"/>
    <col min="15845" max="15845" width="15" style="24" customWidth="1"/>
    <col min="15846" max="15846" width="13.5703125" style="24" customWidth="1"/>
    <col min="15847" max="15847" width="10.140625" style="24" customWidth="1"/>
    <col min="15848" max="15848" width="11.7109375" style="24" customWidth="1"/>
    <col min="15849" max="15849" width="10.28515625" style="24" customWidth="1"/>
    <col min="15850" max="15850" width="15.5703125" style="24" customWidth="1"/>
    <col min="15851" max="15851" width="12.140625" style="24" customWidth="1"/>
    <col min="15852" max="15852" width="14.140625" style="24" customWidth="1"/>
    <col min="15853" max="15853" width="13.85546875" style="24" customWidth="1"/>
    <col min="15854" max="15854" width="12.28515625" style="24" customWidth="1"/>
    <col min="15855" max="15855" width="9.28515625" style="24" bestFit="1" customWidth="1"/>
    <col min="15856" max="15856" width="9.28515625" style="24" customWidth="1"/>
    <col min="15857" max="15857" width="8.85546875" style="24" customWidth="1"/>
    <col min="15858" max="15858" width="11.140625" style="24" customWidth="1"/>
    <col min="15859" max="15859" width="13" style="24" customWidth="1"/>
    <col min="15860" max="15860" width="11.85546875" style="24" bestFit="1" customWidth="1"/>
    <col min="15861" max="15861" width="12.42578125" style="24" customWidth="1"/>
    <col min="15862" max="15863" width="9.140625" style="24"/>
    <col min="15864" max="15864" width="11.140625" style="24" bestFit="1" customWidth="1"/>
    <col min="15865" max="15865" width="12.85546875" style="24" bestFit="1" customWidth="1"/>
    <col min="15866" max="15873" width="9.140625" style="24"/>
    <col min="15874" max="15874" width="10.7109375" style="24" customWidth="1"/>
    <col min="15875" max="16087" width="9.140625" style="24"/>
    <col min="16088" max="16088" width="5.5703125" style="24" customWidth="1"/>
    <col min="16089" max="16089" width="41.85546875" style="24" customWidth="1"/>
    <col min="16090" max="16090" width="26" style="24" customWidth="1"/>
    <col min="16091" max="16091" width="17.7109375" style="24" customWidth="1"/>
    <col min="16092" max="16092" width="8.140625" style="24" customWidth="1"/>
    <col min="16093" max="16093" width="10.28515625" style="24" customWidth="1"/>
    <col min="16094" max="16094" width="5.5703125" style="24" customWidth="1"/>
    <col min="16095" max="16095" width="8.5703125" style="24" customWidth="1"/>
    <col min="16096" max="16096" width="5.7109375" style="24" customWidth="1"/>
    <col min="16097" max="16097" width="18.85546875" style="24" customWidth="1"/>
    <col min="16098" max="16098" width="14.5703125" style="24" customWidth="1"/>
    <col min="16099" max="16099" width="17.140625" style="24" customWidth="1"/>
    <col min="16100" max="16100" width="12.140625" style="24" customWidth="1"/>
    <col min="16101" max="16101" width="15" style="24" customWidth="1"/>
    <col min="16102" max="16102" width="13.5703125" style="24" customWidth="1"/>
    <col min="16103" max="16103" width="10.140625" style="24" customWidth="1"/>
    <col min="16104" max="16104" width="11.7109375" style="24" customWidth="1"/>
    <col min="16105" max="16105" width="10.28515625" style="24" customWidth="1"/>
    <col min="16106" max="16106" width="15.5703125" style="24" customWidth="1"/>
    <col min="16107" max="16107" width="12.140625" style="24" customWidth="1"/>
    <col min="16108" max="16108" width="14.140625" style="24" customWidth="1"/>
    <col min="16109" max="16109" width="13.85546875" style="24" customWidth="1"/>
    <col min="16110" max="16110" width="12.28515625" style="24" customWidth="1"/>
    <col min="16111" max="16111" width="9.28515625" style="24" bestFit="1" customWidth="1"/>
    <col min="16112" max="16112" width="9.28515625" style="24" customWidth="1"/>
    <col min="16113" max="16113" width="8.85546875" style="24" customWidth="1"/>
    <col min="16114" max="16114" width="11.140625" style="24" customWidth="1"/>
    <col min="16115" max="16115" width="13" style="24" customWidth="1"/>
    <col min="16116" max="16116" width="11.85546875" style="24" bestFit="1" customWidth="1"/>
    <col min="16117" max="16117" width="12.42578125" style="24" customWidth="1"/>
    <col min="16118" max="16119" width="9.140625" style="24"/>
    <col min="16120" max="16120" width="11.140625" style="24" bestFit="1" customWidth="1"/>
    <col min="16121" max="16121" width="12.85546875" style="24" bestFit="1" customWidth="1"/>
    <col min="16122" max="16129" width="9.140625" style="24"/>
    <col min="16130" max="16130" width="10.7109375" style="24" customWidth="1"/>
    <col min="16131" max="16384" width="9.140625" style="24"/>
  </cols>
  <sheetData>
    <row r="2" spans="1:5">
      <c r="A2" s="25"/>
      <c r="B2" s="25"/>
      <c r="C2" s="25"/>
      <c r="D2" s="25"/>
    </row>
    <row r="3" spans="1:5">
      <c r="A3" s="25"/>
      <c r="B3" s="25"/>
      <c r="C3" s="25"/>
      <c r="D3" s="25"/>
    </row>
    <row r="4" spans="1:5">
      <c r="A4" s="25"/>
      <c r="B4" s="25"/>
      <c r="C4" s="25"/>
      <c r="D4" s="25"/>
    </row>
    <row r="5" spans="1:5" ht="41.25" customHeight="1">
      <c r="A5" s="50" t="s">
        <v>5</v>
      </c>
      <c r="B5" s="52" t="s">
        <v>441</v>
      </c>
      <c r="C5" s="27" t="s">
        <v>442</v>
      </c>
      <c r="D5" s="48" t="s">
        <v>443</v>
      </c>
    </row>
    <row r="6" spans="1:5" ht="27" customHeight="1">
      <c r="A6" s="51"/>
      <c r="B6" s="53"/>
      <c r="C6" s="27" t="s">
        <v>444</v>
      </c>
      <c r="D6" s="49"/>
    </row>
    <row r="7" spans="1:5" ht="14.25" customHeight="1">
      <c r="A7" s="28"/>
      <c r="B7" s="29" t="s">
        <v>445</v>
      </c>
      <c r="C7" s="28"/>
      <c r="D7" s="28"/>
    </row>
    <row r="8" spans="1:5">
      <c r="A8" s="30">
        <v>1</v>
      </c>
      <c r="B8" s="31" t="s">
        <v>446</v>
      </c>
      <c r="C8" s="32">
        <v>487</v>
      </c>
      <c r="D8" s="32" t="s">
        <v>447</v>
      </c>
      <c r="E8" s="24" t="e">
        <f>VLOOKUP(C8,'uureg 2016'!C4:D212,3,0)</f>
        <v>#N/A</v>
      </c>
    </row>
    <row r="9" spans="1:5" ht="11.25" customHeight="1">
      <c r="A9" s="30">
        <v>2</v>
      </c>
      <c r="B9" s="31" t="s">
        <v>448</v>
      </c>
      <c r="C9" s="32">
        <v>507</v>
      </c>
      <c r="D9" s="32" t="s">
        <v>449</v>
      </c>
      <c r="E9" s="24" t="e">
        <f>VLOOKUP(C9,'uureg 2016'!C5:D213,3,0)</f>
        <v>#N/A</v>
      </c>
    </row>
    <row r="10" spans="1:5">
      <c r="A10" s="30">
        <v>3</v>
      </c>
      <c r="B10" s="31" t="s">
        <v>450</v>
      </c>
      <c r="C10" s="32">
        <v>481</v>
      </c>
      <c r="D10" s="32" t="s">
        <v>451</v>
      </c>
      <c r="E10" s="24" t="e">
        <f>VLOOKUP(C10,'uureg 2016'!C6:D214,3,0)</f>
        <v>#N/A</v>
      </c>
    </row>
    <row r="11" spans="1:5">
      <c r="A11" s="30">
        <v>4</v>
      </c>
      <c r="B11" s="31" t="s">
        <v>452</v>
      </c>
      <c r="C11" s="32">
        <v>505</v>
      </c>
      <c r="D11" s="32" t="s">
        <v>453</v>
      </c>
      <c r="E11" s="24" t="e">
        <f>VLOOKUP(C11,'uureg 2016'!C7:D215,3,0)</f>
        <v>#N/A</v>
      </c>
    </row>
    <row r="12" spans="1:5">
      <c r="A12" s="30">
        <v>5</v>
      </c>
      <c r="B12" s="31" t="s">
        <v>454</v>
      </c>
      <c r="C12" s="32">
        <v>496</v>
      </c>
      <c r="D12" s="32" t="s">
        <v>455</v>
      </c>
      <c r="E12" s="24" t="e">
        <f>VLOOKUP(C12,'uureg 2016'!C8:D216,3,0)</f>
        <v>#N/A</v>
      </c>
    </row>
    <row r="13" spans="1:5">
      <c r="A13" s="30">
        <v>6</v>
      </c>
      <c r="B13" s="33" t="s">
        <v>456</v>
      </c>
      <c r="C13" s="32">
        <v>519</v>
      </c>
      <c r="D13" s="32" t="s">
        <v>457</v>
      </c>
      <c r="E13" s="24" t="e">
        <f>VLOOKUP(C13,'uureg 2016'!C9:D217,3,0)</f>
        <v>#N/A</v>
      </c>
    </row>
    <row r="14" spans="1:5">
      <c r="A14" s="30">
        <v>7</v>
      </c>
      <c r="B14" s="31" t="s">
        <v>458</v>
      </c>
      <c r="C14" s="32">
        <v>498</v>
      </c>
      <c r="D14" s="32" t="s">
        <v>459</v>
      </c>
      <c r="E14" s="24" t="e">
        <f>VLOOKUP(C14,'uureg 2016'!C10:D218,3,0)</f>
        <v>#N/A</v>
      </c>
    </row>
    <row r="15" spans="1:5">
      <c r="A15" s="30">
        <v>8</v>
      </c>
      <c r="B15" s="31" t="s">
        <v>460</v>
      </c>
      <c r="C15" s="32">
        <v>526</v>
      </c>
      <c r="D15" s="32" t="s">
        <v>461</v>
      </c>
      <c r="E15" s="24" t="e">
        <f>VLOOKUP(C15,'uureg 2016'!C11:D219,3,0)</f>
        <v>#N/A</v>
      </c>
    </row>
    <row r="16" spans="1:5">
      <c r="A16" s="30">
        <v>9</v>
      </c>
      <c r="B16" s="31" t="s">
        <v>462</v>
      </c>
      <c r="C16" s="32">
        <v>513</v>
      </c>
      <c r="D16" s="32" t="s">
        <v>463</v>
      </c>
      <c r="E16" s="24" t="e">
        <f>VLOOKUP(C16,'uureg 2016'!C12:D220,3,0)</f>
        <v>#N/A</v>
      </c>
    </row>
    <row r="17" spans="1:5">
      <c r="A17" s="30">
        <v>10</v>
      </c>
      <c r="B17" s="31" t="s">
        <v>464</v>
      </c>
      <c r="C17" s="32">
        <v>514</v>
      </c>
      <c r="D17" s="32" t="s">
        <v>465</v>
      </c>
      <c r="E17" s="24" t="e">
        <f>VLOOKUP(C17,'uureg 2016'!C13:D221,3,0)</f>
        <v>#N/A</v>
      </c>
    </row>
    <row r="18" spans="1:5">
      <c r="A18" s="30">
        <v>11</v>
      </c>
      <c r="B18" s="31" t="s">
        <v>466</v>
      </c>
      <c r="C18" s="32">
        <v>502</v>
      </c>
      <c r="D18" s="32" t="s">
        <v>467</v>
      </c>
      <c r="E18" s="24" t="e">
        <f>VLOOKUP(C18,'uureg 2016'!C14:D222,3,0)</f>
        <v>#N/A</v>
      </c>
    </row>
    <row r="19" spans="1:5">
      <c r="A19" s="30">
        <v>12</v>
      </c>
      <c r="B19" s="31" t="s">
        <v>468</v>
      </c>
      <c r="C19" s="32">
        <v>504</v>
      </c>
      <c r="D19" s="32" t="s">
        <v>469</v>
      </c>
      <c r="E19" s="24" t="e">
        <f>VLOOKUP(C19,'uureg 2016'!C15:D223,3,0)</f>
        <v>#N/A</v>
      </c>
    </row>
    <row r="20" spans="1:5">
      <c r="A20" s="30">
        <v>13</v>
      </c>
      <c r="B20" s="31" t="s">
        <v>470</v>
      </c>
      <c r="C20" s="32">
        <v>510</v>
      </c>
      <c r="D20" s="32" t="s">
        <v>471</v>
      </c>
      <c r="E20" s="24" t="e">
        <f>VLOOKUP(C20,'uureg 2016'!C16:D224,3,0)</f>
        <v>#N/A</v>
      </c>
    </row>
    <row r="21" spans="1:5">
      <c r="A21" s="30">
        <v>14</v>
      </c>
      <c r="B21" s="31" t="s">
        <v>472</v>
      </c>
      <c r="C21" s="32">
        <v>536</v>
      </c>
      <c r="D21" s="32" t="s">
        <v>473</v>
      </c>
      <c r="E21" s="24" t="e">
        <f>VLOOKUP(C21,'uureg 2016'!C17:D225,3,0)</f>
        <v>#N/A</v>
      </c>
    </row>
    <row r="22" spans="1:5">
      <c r="A22" s="30">
        <v>15</v>
      </c>
      <c r="B22" s="31" t="s">
        <v>474</v>
      </c>
      <c r="C22" s="32">
        <v>500</v>
      </c>
      <c r="D22" s="32" t="s">
        <v>475</v>
      </c>
      <c r="E22" s="24" t="e">
        <f>VLOOKUP(C22,'uureg 2016'!C18:D226,3,0)</f>
        <v>#N/A</v>
      </c>
    </row>
    <row r="23" spans="1:5" ht="9.75" customHeight="1">
      <c r="A23" s="30">
        <v>16</v>
      </c>
      <c r="B23" s="31" t="s">
        <v>476</v>
      </c>
      <c r="C23" s="32">
        <v>515</v>
      </c>
      <c r="D23" s="32" t="s">
        <v>477</v>
      </c>
      <c r="E23" s="24" t="e">
        <f>VLOOKUP(C23,'uureg 2016'!C19:D227,3,0)</f>
        <v>#N/A</v>
      </c>
    </row>
    <row r="24" spans="1:5">
      <c r="A24" s="30">
        <v>17</v>
      </c>
      <c r="B24" s="31" t="s">
        <v>478</v>
      </c>
      <c r="C24" s="32">
        <v>497</v>
      </c>
      <c r="D24" s="32" t="s">
        <v>479</v>
      </c>
      <c r="E24" s="24" t="e">
        <f>VLOOKUP(C24,'uureg 2016'!C20:D228,3,0)</f>
        <v>#N/A</v>
      </c>
    </row>
    <row r="25" spans="1:5">
      <c r="A25" s="30">
        <v>18</v>
      </c>
      <c r="B25" s="31" t="s">
        <v>480</v>
      </c>
      <c r="C25" s="32">
        <v>506</v>
      </c>
      <c r="D25" s="32" t="s">
        <v>481</v>
      </c>
      <c r="E25" s="24" t="e">
        <f>VLOOKUP(C25,'uureg 2016'!C21:D229,3,0)</f>
        <v>#N/A</v>
      </c>
    </row>
    <row r="26" spans="1:5">
      <c r="A26" s="30">
        <v>19</v>
      </c>
      <c r="B26" s="31" t="s">
        <v>482</v>
      </c>
      <c r="C26" s="32">
        <v>499</v>
      </c>
      <c r="D26" s="32" t="s">
        <v>483</v>
      </c>
      <c r="E26" s="24" t="e">
        <f>VLOOKUP(C26,'uureg 2016'!C22:D230,3,0)</f>
        <v>#N/A</v>
      </c>
    </row>
    <row r="27" spans="1:5">
      <c r="A27" s="30">
        <v>20</v>
      </c>
      <c r="B27" s="35" t="s">
        <v>484</v>
      </c>
      <c r="C27" s="32">
        <v>452</v>
      </c>
      <c r="D27" s="32" t="s">
        <v>296</v>
      </c>
      <c r="E27" s="24" t="e">
        <f>VLOOKUP(C27,'uureg 2016'!$C$23:$D$231,3,0)</f>
        <v>#REF!</v>
      </c>
    </row>
    <row r="28" spans="1:5">
      <c r="A28" s="30">
        <v>21</v>
      </c>
      <c r="B28" s="35" t="s">
        <v>485</v>
      </c>
      <c r="C28" s="32">
        <v>225</v>
      </c>
      <c r="D28" s="32" t="s">
        <v>298</v>
      </c>
      <c r="E28" s="24" t="e">
        <f>VLOOKUP(C28,'uureg 2016'!$C$23:$D$231,3,0)</f>
        <v>#REF!</v>
      </c>
    </row>
    <row r="29" spans="1:5">
      <c r="A29" s="30">
        <v>22</v>
      </c>
      <c r="B29" s="35" t="s">
        <v>486</v>
      </c>
      <c r="C29" s="32">
        <v>445</v>
      </c>
      <c r="D29" s="32" t="s">
        <v>54</v>
      </c>
      <c r="E29" s="24" t="e">
        <f>VLOOKUP(C29,'uureg 2016'!$C$23:$D$231,3,0)</f>
        <v>#REF!</v>
      </c>
    </row>
    <row r="30" spans="1:5">
      <c r="A30" s="30">
        <v>23</v>
      </c>
      <c r="B30" s="35" t="s">
        <v>487</v>
      </c>
      <c r="C30" s="32">
        <v>396</v>
      </c>
      <c r="D30" s="32" t="s">
        <v>56</v>
      </c>
      <c r="E30" s="24" t="e">
        <f>VLOOKUP(C30,'uureg 2016'!$C$23:$D$231,3,0)</f>
        <v>#REF!</v>
      </c>
    </row>
    <row r="31" spans="1:5">
      <c r="A31" s="30">
        <v>24</v>
      </c>
      <c r="B31" s="35" t="s">
        <v>488</v>
      </c>
      <c r="C31" s="32">
        <v>63</v>
      </c>
      <c r="D31" s="32" t="s">
        <v>300</v>
      </c>
      <c r="E31" s="24" t="e">
        <f>VLOOKUP(C31,'uureg 2016'!$C$23:$D$231,3,0)</f>
        <v>#REF!</v>
      </c>
    </row>
    <row r="32" spans="1:5">
      <c r="A32" s="30">
        <v>25</v>
      </c>
      <c r="B32" s="35" t="s">
        <v>489</v>
      </c>
      <c r="C32" s="32">
        <v>375</v>
      </c>
      <c r="D32" s="32" t="s">
        <v>302</v>
      </c>
      <c r="E32" s="24" t="e">
        <f>VLOOKUP(C32,'uureg 2016'!$C$23:$D$231,3,0)</f>
        <v>#REF!</v>
      </c>
    </row>
    <row r="33" spans="1:5">
      <c r="A33" s="30">
        <v>26</v>
      </c>
      <c r="B33" s="35" t="s">
        <v>490</v>
      </c>
      <c r="C33" s="32">
        <v>286</v>
      </c>
      <c r="D33" s="32" t="s">
        <v>304</v>
      </c>
      <c r="E33" s="24" t="e">
        <f>VLOOKUP(C33,'uureg 2016'!$C$23:$D$231,3,0)</f>
        <v>#REF!</v>
      </c>
    </row>
    <row r="34" spans="1:5">
      <c r="A34" s="30">
        <v>27</v>
      </c>
      <c r="B34" s="35" t="s">
        <v>491</v>
      </c>
      <c r="C34" s="32">
        <v>444</v>
      </c>
      <c r="D34" s="32" t="s">
        <v>58</v>
      </c>
      <c r="E34" s="24" t="e">
        <f>VLOOKUP(C34,'uureg 2016'!$C$23:$D$231,3,0)</f>
        <v>#REF!</v>
      </c>
    </row>
    <row r="35" spans="1:5">
      <c r="A35" s="30">
        <v>28</v>
      </c>
      <c r="B35" s="35" t="s">
        <v>492</v>
      </c>
      <c r="C35" s="32">
        <v>209</v>
      </c>
      <c r="D35" s="32" t="s">
        <v>174</v>
      </c>
      <c r="E35" s="24" t="e">
        <f>VLOOKUP(C35,'uureg 2016'!$C$23:$D$231,3,0)</f>
        <v>#REF!</v>
      </c>
    </row>
    <row r="36" spans="1:5">
      <c r="A36" s="30">
        <v>29</v>
      </c>
      <c r="B36" s="35" t="s">
        <v>493</v>
      </c>
      <c r="C36" s="32">
        <v>424</v>
      </c>
      <c r="D36" s="32" t="s">
        <v>306</v>
      </c>
      <c r="E36" s="24" t="e">
        <f>VLOOKUP(C36,'uureg 2016'!$C$23:$D$231,3,0)</f>
        <v>#REF!</v>
      </c>
    </row>
    <row r="37" spans="1:5">
      <c r="A37" s="30">
        <v>30</v>
      </c>
      <c r="B37" s="35" t="s">
        <v>494</v>
      </c>
      <c r="C37" s="32">
        <v>458</v>
      </c>
      <c r="D37" s="32" t="s">
        <v>59</v>
      </c>
      <c r="E37" s="24" t="e">
        <f>VLOOKUP(C37,'uureg 2016'!$C$23:$D$231,3,0)</f>
        <v>#REF!</v>
      </c>
    </row>
    <row r="38" spans="1:5">
      <c r="A38" s="30">
        <v>31</v>
      </c>
      <c r="B38" s="35" t="s">
        <v>495</v>
      </c>
      <c r="C38" s="32">
        <v>32</v>
      </c>
      <c r="D38" s="32" t="s">
        <v>275</v>
      </c>
      <c r="E38" s="24" t="e">
        <f>VLOOKUP(C38,'uureg 2016'!$C$23:$D$231,3,0)</f>
        <v>#REF!</v>
      </c>
    </row>
    <row r="39" spans="1:5">
      <c r="A39" s="30">
        <v>32</v>
      </c>
      <c r="B39" s="35" t="s">
        <v>496</v>
      </c>
      <c r="C39" s="32">
        <v>376</v>
      </c>
      <c r="D39" s="32" t="s">
        <v>255</v>
      </c>
      <c r="E39" s="24" t="e">
        <f>VLOOKUP(C39,'uureg 2016'!$C$23:$D$231,3,0)</f>
        <v>#REF!</v>
      </c>
    </row>
    <row r="40" spans="1:5">
      <c r="A40" s="30">
        <v>33</v>
      </c>
      <c r="B40" s="35" t="s">
        <v>497</v>
      </c>
      <c r="C40" s="30">
        <v>460</v>
      </c>
      <c r="D40" s="30" t="s">
        <v>60</v>
      </c>
      <c r="E40" s="24" t="e">
        <f>VLOOKUP(C40,'uureg 2016'!$C$23:$D$231,3,0)</f>
        <v>#REF!</v>
      </c>
    </row>
    <row r="41" spans="1:5">
      <c r="A41" s="30">
        <v>34</v>
      </c>
      <c r="B41" s="35" t="s">
        <v>61</v>
      </c>
      <c r="C41" s="30">
        <v>541</v>
      </c>
      <c r="D41" s="30" t="s">
        <v>62</v>
      </c>
      <c r="E41" s="24" t="e">
        <f>VLOOKUP(C41,'uureg 2016'!$C$23:$D$231,3,0)</f>
        <v>#REF!</v>
      </c>
    </row>
    <row r="42" spans="1:5">
      <c r="A42" s="30">
        <v>35</v>
      </c>
      <c r="B42" s="35" t="s">
        <v>498</v>
      </c>
      <c r="C42" s="32">
        <v>369</v>
      </c>
      <c r="D42" s="32" t="s">
        <v>277</v>
      </c>
      <c r="E42" s="24" t="e">
        <f>VLOOKUP(C42,'uureg 2016'!$C$23:$D$231,3,0)</f>
        <v>#REF!</v>
      </c>
    </row>
    <row r="43" spans="1:5">
      <c r="A43" s="30">
        <v>36</v>
      </c>
      <c r="B43" s="35" t="s">
        <v>499</v>
      </c>
      <c r="C43" s="32">
        <v>423</v>
      </c>
      <c r="D43" s="32" t="s">
        <v>308</v>
      </c>
      <c r="E43" s="24" t="e">
        <f>VLOOKUP(C43,'uureg 2016'!$C$23:$D$231,3,0)</f>
        <v>#REF!</v>
      </c>
    </row>
    <row r="44" spans="1:5">
      <c r="A44" s="30">
        <v>37</v>
      </c>
      <c r="B44" s="35" t="s">
        <v>500</v>
      </c>
      <c r="C44" s="32">
        <v>461</v>
      </c>
      <c r="D44" s="32" t="s">
        <v>10</v>
      </c>
      <c r="E44" s="24" t="e">
        <f>VLOOKUP(C44,'uureg 2016'!$C$23:$D$231,3,0)</f>
        <v>#N/A</v>
      </c>
    </row>
    <row r="45" spans="1:5">
      <c r="A45" s="30">
        <v>38</v>
      </c>
      <c r="B45" s="35" t="s">
        <v>501</v>
      </c>
      <c r="C45" s="32">
        <v>468</v>
      </c>
      <c r="D45" s="32" t="s">
        <v>310</v>
      </c>
      <c r="E45" s="24" t="e">
        <f>VLOOKUP(C45,'uureg 2016'!$C$23:$D$231,3,0)</f>
        <v>#REF!</v>
      </c>
    </row>
    <row r="46" spans="1:5">
      <c r="A46" s="30">
        <v>39</v>
      </c>
      <c r="B46" s="35" t="s">
        <v>502</v>
      </c>
      <c r="C46" s="32">
        <v>187</v>
      </c>
      <c r="D46" s="32" t="s">
        <v>234</v>
      </c>
      <c r="E46" s="24" t="e">
        <f>VLOOKUP(C46,'uureg 2016'!$C$23:$D$231,3,0)</f>
        <v>#REF!</v>
      </c>
    </row>
    <row r="47" spans="1:5">
      <c r="A47" s="30">
        <v>40</v>
      </c>
      <c r="B47" s="35" t="s">
        <v>503</v>
      </c>
      <c r="C47" s="32">
        <v>543</v>
      </c>
      <c r="D47" s="32" t="s">
        <v>504</v>
      </c>
      <c r="E47" s="24" t="e">
        <f>VLOOKUP(C47,'uureg 2016'!$C$23:$D$231,3,0)</f>
        <v>#N/A</v>
      </c>
    </row>
    <row r="48" spans="1:5">
      <c r="A48" s="30">
        <v>41</v>
      </c>
      <c r="B48" s="35" t="s">
        <v>505</v>
      </c>
      <c r="C48" s="32">
        <v>119</v>
      </c>
      <c r="D48" s="32" t="s">
        <v>213</v>
      </c>
      <c r="E48" s="24" t="e">
        <f>VLOOKUP(C48,'uureg 2016'!$C$23:$D$231,3,0)</f>
        <v>#REF!</v>
      </c>
    </row>
    <row r="49" spans="1:5">
      <c r="A49" s="30">
        <v>42</v>
      </c>
      <c r="B49" s="35" t="s">
        <v>506</v>
      </c>
      <c r="C49" s="32">
        <v>227</v>
      </c>
      <c r="D49" s="32" t="s">
        <v>64</v>
      </c>
      <c r="E49" s="24" t="e">
        <f>VLOOKUP(C49,'uureg 2016'!$C$23:$D$231,3,0)</f>
        <v>#REF!</v>
      </c>
    </row>
    <row r="50" spans="1:5">
      <c r="A50" s="30">
        <v>43</v>
      </c>
      <c r="B50" s="35" t="s">
        <v>507</v>
      </c>
      <c r="C50" s="32">
        <v>333</v>
      </c>
      <c r="D50" s="32" t="s">
        <v>312</v>
      </c>
      <c r="E50" s="24" t="e">
        <f>VLOOKUP(C50,'uureg 2016'!$C$23:$D$231,3,0)</f>
        <v>#REF!</v>
      </c>
    </row>
    <row r="51" spans="1:5">
      <c r="A51" s="30">
        <v>44</v>
      </c>
      <c r="B51" s="35" t="s">
        <v>508</v>
      </c>
      <c r="C51" s="32">
        <v>529</v>
      </c>
      <c r="D51" s="32" t="s">
        <v>314</v>
      </c>
      <c r="E51" s="24" t="e">
        <f>VLOOKUP(C51,'uureg 2016'!$C$23:$D$231,3,0)</f>
        <v>#REF!</v>
      </c>
    </row>
    <row r="52" spans="1:5">
      <c r="A52" s="30">
        <v>45</v>
      </c>
      <c r="B52" s="35" t="s">
        <v>509</v>
      </c>
      <c r="C52" s="32">
        <v>90</v>
      </c>
      <c r="D52" s="32" t="s">
        <v>66</v>
      </c>
      <c r="E52" s="24" t="e">
        <f>VLOOKUP(C52,'uureg 2016'!$C$23:$D$231,3,0)</f>
        <v>#REF!</v>
      </c>
    </row>
    <row r="53" spans="1:5">
      <c r="A53" s="30">
        <v>46</v>
      </c>
      <c r="B53" s="35" t="s">
        <v>510</v>
      </c>
      <c r="C53" s="32">
        <v>394</v>
      </c>
      <c r="D53" s="32" t="s">
        <v>316</v>
      </c>
      <c r="E53" s="24" t="e">
        <f>VLOOKUP(C53,'uureg 2016'!$C$23:$D$231,3,0)</f>
        <v>#REF!</v>
      </c>
    </row>
    <row r="54" spans="1:5">
      <c r="A54" s="30">
        <v>47</v>
      </c>
      <c r="B54" s="35" t="s">
        <v>511</v>
      </c>
      <c r="C54" s="30">
        <v>231</v>
      </c>
      <c r="D54" s="30" t="s">
        <v>147</v>
      </c>
      <c r="E54" s="24" t="e">
        <f>VLOOKUP(C54,'uureg 2016'!$C$23:$D$231,3,0)</f>
        <v>#REF!</v>
      </c>
    </row>
    <row r="55" spans="1:5">
      <c r="A55" s="30">
        <v>48</v>
      </c>
      <c r="B55" s="37" t="s">
        <v>512</v>
      </c>
      <c r="C55" s="38">
        <v>191</v>
      </c>
      <c r="D55" s="38" t="s">
        <v>68</v>
      </c>
      <c r="E55" s="24" t="e">
        <f>VLOOKUP(C55,'uureg 2016'!$C$23:$D$231,3,0)</f>
        <v>#REF!</v>
      </c>
    </row>
    <row r="56" spans="1:5">
      <c r="A56" s="30">
        <v>49</v>
      </c>
      <c r="B56" s="35" t="s">
        <v>513</v>
      </c>
      <c r="C56" s="32">
        <v>420</v>
      </c>
      <c r="D56" s="32" t="s">
        <v>236</v>
      </c>
      <c r="E56" s="24" t="e">
        <f>VLOOKUP(C56,'uureg 2016'!$C$23:$D$231,3,0)</f>
        <v>#REF!</v>
      </c>
    </row>
    <row r="57" spans="1:5">
      <c r="A57" s="30">
        <v>50</v>
      </c>
      <c r="B57" s="35" t="s">
        <v>514</v>
      </c>
      <c r="C57" s="32">
        <v>403</v>
      </c>
      <c r="D57" s="32" t="s">
        <v>318</v>
      </c>
      <c r="E57" s="24" t="e">
        <f>VLOOKUP(C57,'uureg 2016'!$C$23:$D$231,3,0)</f>
        <v>#REF!</v>
      </c>
    </row>
    <row r="58" spans="1:5">
      <c r="A58" s="30">
        <v>51</v>
      </c>
      <c r="B58" s="35" t="s">
        <v>515</v>
      </c>
      <c r="C58" s="32">
        <v>33</v>
      </c>
      <c r="D58" s="32" t="s">
        <v>253</v>
      </c>
      <c r="E58" s="24" t="e">
        <f>VLOOKUP(C58,'uureg 2016'!$C$23:$D$231,3,0)</f>
        <v>#REF!</v>
      </c>
    </row>
    <row r="59" spans="1:5">
      <c r="A59" s="30">
        <v>52</v>
      </c>
      <c r="B59" s="35" t="s">
        <v>516</v>
      </c>
      <c r="C59" s="32">
        <v>17</v>
      </c>
      <c r="D59" s="32" t="s">
        <v>12</v>
      </c>
      <c r="E59" s="24" t="e">
        <f>VLOOKUP(C59,'uureg 2016'!$C$23:$D$231,3,0)</f>
        <v>#N/A</v>
      </c>
    </row>
    <row r="60" spans="1:5">
      <c r="A60" s="30">
        <v>53</v>
      </c>
      <c r="B60" s="35" t="s">
        <v>517</v>
      </c>
      <c r="C60" s="32">
        <v>200</v>
      </c>
      <c r="D60" s="32" t="s">
        <v>149</v>
      </c>
      <c r="E60" s="24" t="e">
        <f>VLOOKUP(C60,'uureg 2016'!$C$23:$D$231,3,0)</f>
        <v>#REF!</v>
      </c>
    </row>
    <row r="61" spans="1:5">
      <c r="A61" s="30">
        <v>54</v>
      </c>
      <c r="B61" s="35" t="s">
        <v>518</v>
      </c>
      <c r="C61" s="32">
        <v>476</v>
      </c>
      <c r="D61" s="32" t="s">
        <v>13</v>
      </c>
      <c r="E61" s="24" t="e">
        <f>VLOOKUP(C61,'uureg 2016'!$C$23:$D$231,3,0)</f>
        <v>#N/A</v>
      </c>
    </row>
    <row r="62" spans="1:5">
      <c r="A62" s="30">
        <v>55</v>
      </c>
      <c r="B62" s="35" t="s">
        <v>519</v>
      </c>
      <c r="C62" s="32">
        <v>256</v>
      </c>
      <c r="D62" s="32" t="s">
        <v>320</v>
      </c>
      <c r="E62" s="24" t="e">
        <f>VLOOKUP(C62,'uureg 2016'!$C$23:$D$231,3,0)</f>
        <v>#REF!</v>
      </c>
    </row>
    <row r="63" spans="1:5">
      <c r="A63" s="30">
        <v>56</v>
      </c>
      <c r="B63" s="35" t="s">
        <v>520</v>
      </c>
      <c r="C63" s="32">
        <v>438</v>
      </c>
      <c r="D63" s="32" t="s">
        <v>111</v>
      </c>
      <c r="E63" s="24" t="e">
        <f>VLOOKUP(C63,'uureg 2016'!$C$23:$D$231,3,0)</f>
        <v>#REF!</v>
      </c>
    </row>
    <row r="64" spans="1:5" ht="11.25">
      <c r="A64" s="30">
        <v>57</v>
      </c>
      <c r="B64" s="39" t="s">
        <v>521</v>
      </c>
      <c r="C64" s="32">
        <v>269</v>
      </c>
      <c r="D64" s="32" t="s">
        <v>15</v>
      </c>
      <c r="E64" s="24" t="e">
        <f>VLOOKUP(C64,'uureg 2016'!$C$23:$D$231,3,0)</f>
        <v>#N/A</v>
      </c>
    </row>
    <row r="65" spans="1:5">
      <c r="A65" s="30">
        <v>58</v>
      </c>
      <c r="B65" s="35" t="s">
        <v>522</v>
      </c>
      <c r="C65" s="32">
        <v>13</v>
      </c>
      <c r="D65" s="32" t="s">
        <v>17</v>
      </c>
      <c r="E65" s="24" t="e">
        <f>VLOOKUP(C65,'uureg 2016'!$C$23:$D$231,3,0)</f>
        <v>#N/A</v>
      </c>
    </row>
    <row r="66" spans="1:5">
      <c r="A66" s="30">
        <v>59</v>
      </c>
      <c r="B66" s="35" t="s">
        <v>523</v>
      </c>
      <c r="C66" s="32">
        <v>77</v>
      </c>
      <c r="D66" s="32" t="s">
        <v>322</v>
      </c>
      <c r="E66" s="24" t="e">
        <f>VLOOKUP(C66,'uureg 2016'!$C$23:$D$231,3,0)</f>
        <v>#REF!</v>
      </c>
    </row>
    <row r="67" spans="1:5">
      <c r="A67" s="30">
        <v>60</v>
      </c>
      <c r="B67" s="35" t="s">
        <v>524</v>
      </c>
      <c r="C67" s="32">
        <v>152</v>
      </c>
      <c r="D67" s="32" t="s">
        <v>151</v>
      </c>
      <c r="E67" s="24" t="e">
        <f>VLOOKUP(C67,'uureg 2016'!$C$23:$D$231,3,0)</f>
        <v>#REF!</v>
      </c>
    </row>
    <row r="68" spans="1:5">
      <c r="A68" s="30">
        <v>61</v>
      </c>
      <c r="B68" s="35" t="s">
        <v>525</v>
      </c>
      <c r="C68" s="32">
        <v>397</v>
      </c>
      <c r="D68" s="32" t="s">
        <v>215</v>
      </c>
      <c r="E68" s="24" t="e">
        <f>VLOOKUP(C68,'uureg 2016'!$C$23:$D$231,3,0)</f>
        <v>#REF!</v>
      </c>
    </row>
    <row r="69" spans="1:5">
      <c r="A69" s="30">
        <v>62</v>
      </c>
      <c r="B69" s="35" t="s">
        <v>526</v>
      </c>
      <c r="C69" s="32">
        <v>296</v>
      </c>
      <c r="D69" s="32" t="s">
        <v>324</v>
      </c>
      <c r="E69" s="24" t="e">
        <f>VLOOKUP(C69,'uureg 2016'!$C$23:$D$231,3,0)</f>
        <v>#REF!</v>
      </c>
    </row>
    <row r="70" spans="1:5">
      <c r="A70" s="30">
        <v>63</v>
      </c>
      <c r="B70" s="35" t="s">
        <v>527</v>
      </c>
      <c r="C70" s="32">
        <v>522</v>
      </c>
      <c r="D70" s="32" t="s">
        <v>19</v>
      </c>
      <c r="E70" s="24" t="e">
        <f>VLOOKUP(C70,'uureg 2016'!$C$23:$D$231,3,0)</f>
        <v>#N/A</v>
      </c>
    </row>
    <row r="71" spans="1:5">
      <c r="A71" s="30">
        <v>64</v>
      </c>
      <c r="B71" s="35" t="s">
        <v>528</v>
      </c>
      <c r="C71" s="32">
        <v>315</v>
      </c>
      <c r="D71" s="32" t="s">
        <v>217</v>
      </c>
      <c r="E71" s="24" t="e">
        <f>VLOOKUP(C71,'uureg 2016'!$C$23:$D$231,3,0)</f>
        <v>#REF!</v>
      </c>
    </row>
    <row r="72" spans="1:5">
      <c r="A72" s="30">
        <v>65</v>
      </c>
      <c r="B72" s="35" t="s">
        <v>529</v>
      </c>
      <c r="C72" s="32">
        <v>176</v>
      </c>
      <c r="D72" s="32" t="s">
        <v>102</v>
      </c>
      <c r="E72" s="24" t="e">
        <f>VLOOKUP(C72,'uureg 2016'!$C$23:$D$231,3,0)</f>
        <v>#REF!</v>
      </c>
    </row>
    <row r="73" spans="1:5">
      <c r="A73" s="30">
        <v>66</v>
      </c>
      <c r="B73" s="31" t="s">
        <v>530</v>
      </c>
      <c r="C73" s="32">
        <v>480</v>
      </c>
      <c r="D73" s="32" t="s">
        <v>325</v>
      </c>
      <c r="E73" s="24" t="e">
        <f>VLOOKUP(C73,'uureg 2016'!$C$23:$D$231,3,0)</f>
        <v>#REF!</v>
      </c>
    </row>
    <row r="74" spans="1:5">
      <c r="A74" s="30">
        <v>67</v>
      </c>
      <c r="B74" s="35" t="s">
        <v>531</v>
      </c>
      <c r="C74" s="32">
        <v>207</v>
      </c>
      <c r="D74" s="32" t="s">
        <v>327</v>
      </c>
      <c r="E74" s="24" t="e">
        <f>VLOOKUP(C74,'uureg 2016'!$C$23:$D$231,3,0)</f>
        <v>#REF!</v>
      </c>
    </row>
    <row r="75" spans="1:5">
      <c r="A75" s="30">
        <v>68</v>
      </c>
      <c r="B75" s="35" t="s">
        <v>532</v>
      </c>
      <c r="C75" s="32">
        <v>435</v>
      </c>
      <c r="D75" s="32" t="s">
        <v>175</v>
      </c>
      <c r="E75" s="24" t="e">
        <f>VLOOKUP(C75,'uureg 2016'!$C$23:$D$231,3,0)</f>
        <v>#REF!</v>
      </c>
    </row>
    <row r="76" spans="1:5">
      <c r="A76" s="30">
        <v>69</v>
      </c>
      <c r="B76" s="35" t="s">
        <v>533</v>
      </c>
      <c r="C76" s="32">
        <v>69</v>
      </c>
      <c r="D76" s="32" t="s">
        <v>227</v>
      </c>
      <c r="E76" s="24" t="e">
        <f>VLOOKUP(C76,'uureg 2016'!$C$23:$D$231,3,0)</f>
        <v>#REF!</v>
      </c>
    </row>
    <row r="77" spans="1:5">
      <c r="A77" s="30">
        <v>70</v>
      </c>
      <c r="B77" s="35" t="s">
        <v>534</v>
      </c>
      <c r="C77" s="30">
        <v>308</v>
      </c>
      <c r="D77" s="30" t="s">
        <v>219</v>
      </c>
      <c r="E77" s="24" t="e">
        <f>VLOOKUP(C77,'uureg 2016'!$C$23:$D$231,3,0)</f>
        <v>#REF!</v>
      </c>
    </row>
    <row r="78" spans="1:5">
      <c r="A78" s="30">
        <v>71</v>
      </c>
      <c r="B78" s="35" t="s">
        <v>535</v>
      </c>
      <c r="C78" s="32">
        <v>121</v>
      </c>
      <c r="D78" s="32" t="s">
        <v>279</v>
      </c>
      <c r="E78" s="24" t="e">
        <f>VLOOKUP(C78,'uureg 2016'!$C$23:$D$231,3,0)</f>
        <v>#REF!</v>
      </c>
    </row>
    <row r="79" spans="1:5">
      <c r="A79" s="30">
        <v>72</v>
      </c>
      <c r="B79" s="35" t="s">
        <v>536</v>
      </c>
      <c r="C79" s="32">
        <v>395</v>
      </c>
      <c r="D79" s="32" t="s">
        <v>329</v>
      </c>
      <c r="E79" s="24" t="e">
        <f>VLOOKUP(C79,'uureg 2016'!$C$23:$D$231,3,0)</f>
        <v>#REF!</v>
      </c>
    </row>
    <row r="80" spans="1:5">
      <c r="A80" s="30">
        <v>73</v>
      </c>
      <c r="B80" s="35" t="s">
        <v>537</v>
      </c>
      <c r="C80" s="30">
        <v>239</v>
      </c>
      <c r="D80" s="30" t="s">
        <v>331</v>
      </c>
      <c r="E80" s="24" t="e">
        <f>VLOOKUP(C80,'uureg 2016'!$C$23:$D$231,3,0)</f>
        <v>#REF!</v>
      </c>
    </row>
    <row r="81" spans="1:5">
      <c r="A81" s="30">
        <v>74</v>
      </c>
      <c r="B81" s="31" t="s">
        <v>538</v>
      </c>
      <c r="C81" s="32">
        <v>492</v>
      </c>
      <c r="D81" s="32" t="s">
        <v>21</v>
      </c>
      <c r="E81" s="24" t="e">
        <f>VLOOKUP(C81,'uureg 2016'!$C$23:$D$231,3,0)</f>
        <v>#N/A</v>
      </c>
    </row>
    <row r="82" spans="1:5">
      <c r="A82" s="30">
        <v>75</v>
      </c>
      <c r="B82" s="31" t="s">
        <v>280</v>
      </c>
      <c r="C82" s="32">
        <v>539</v>
      </c>
      <c r="D82" s="32" t="s">
        <v>281</v>
      </c>
      <c r="E82" s="24" t="e">
        <f>VLOOKUP(C82,'uureg 2016'!$C$23:$D$231,3,0)</f>
        <v>#REF!</v>
      </c>
    </row>
    <row r="83" spans="1:5">
      <c r="A83" s="30">
        <v>76</v>
      </c>
      <c r="B83" s="35" t="s">
        <v>539</v>
      </c>
      <c r="C83" s="32">
        <v>34</v>
      </c>
      <c r="D83" s="32" t="s">
        <v>70</v>
      </c>
      <c r="E83" s="24" t="e">
        <f>VLOOKUP(C83,'uureg 2016'!$C$23:$D$231,3,0)</f>
        <v>#REF!</v>
      </c>
    </row>
    <row r="84" spans="1:5">
      <c r="A84" s="30">
        <v>77</v>
      </c>
      <c r="B84" s="35" t="s">
        <v>540</v>
      </c>
      <c r="C84" s="32">
        <v>234</v>
      </c>
      <c r="D84" s="32" t="s">
        <v>72</v>
      </c>
      <c r="E84" s="24" t="e">
        <f>VLOOKUP(C84,'uureg 2016'!$C$23:$D$231,3,0)</f>
        <v>#REF!</v>
      </c>
    </row>
    <row r="85" spans="1:5">
      <c r="A85" s="30">
        <v>78</v>
      </c>
      <c r="B85" s="35" t="s">
        <v>541</v>
      </c>
      <c r="C85" s="32">
        <v>353</v>
      </c>
      <c r="D85" s="32" t="s">
        <v>74</v>
      </c>
      <c r="E85" s="24" t="e">
        <f>VLOOKUP(C85,'uureg 2016'!$C$23:$D$231,3,0)</f>
        <v>#REF!</v>
      </c>
    </row>
    <row r="86" spans="1:5">
      <c r="A86" s="30">
        <v>79</v>
      </c>
      <c r="B86" s="35" t="s">
        <v>542</v>
      </c>
      <c r="C86" s="32">
        <v>216</v>
      </c>
      <c r="D86" s="32" t="s">
        <v>333</v>
      </c>
      <c r="E86" s="24" t="e">
        <f>VLOOKUP(C86,'uureg 2016'!$C$23:$D$231,3,0)</f>
        <v>#REF!</v>
      </c>
    </row>
    <row r="87" spans="1:5">
      <c r="A87" s="30">
        <v>80</v>
      </c>
      <c r="B87" s="35" t="s">
        <v>543</v>
      </c>
      <c r="C87" s="32">
        <v>528</v>
      </c>
      <c r="D87" s="32" t="s">
        <v>50</v>
      </c>
      <c r="E87" s="24" t="e">
        <f>VLOOKUP(C87,'uureg 2016'!$C$23:$D$231,3,0)</f>
        <v>#REF!</v>
      </c>
    </row>
    <row r="88" spans="1:5">
      <c r="A88" s="30">
        <v>81</v>
      </c>
      <c r="B88" s="35" t="s">
        <v>544</v>
      </c>
      <c r="C88" s="32">
        <v>125</v>
      </c>
      <c r="D88" s="32" t="s">
        <v>283</v>
      </c>
      <c r="E88" s="24" t="e">
        <f>VLOOKUP(C88,'uureg 2016'!$C$23:$D$231,3,0)</f>
        <v>#REF!</v>
      </c>
    </row>
    <row r="89" spans="1:5">
      <c r="A89" s="30">
        <v>82</v>
      </c>
      <c r="B89" s="35" t="s">
        <v>545</v>
      </c>
      <c r="C89" s="32">
        <v>354</v>
      </c>
      <c r="D89" s="32" t="s">
        <v>23</v>
      </c>
      <c r="E89" s="24" t="e">
        <f>VLOOKUP(C89,'uureg 2016'!$C$23:$D$231,3,0)</f>
        <v>#N/A</v>
      </c>
    </row>
    <row r="90" spans="1:5">
      <c r="A90" s="30">
        <v>83</v>
      </c>
      <c r="B90" s="35" t="s">
        <v>546</v>
      </c>
      <c r="C90" s="32">
        <v>86</v>
      </c>
      <c r="D90" s="32" t="s">
        <v>153</v>
      </c>
      <c r="E90" s="24" t="e">
        <f>VLOOKUP(C90,'uureg 2016'!$C$23:$D$231,3,0)</f>
        <v>#REF!</v>
      </c>
    </row>
    <row r="91" spans="1:5">
      <c r="A91" s="30">
        <v>84</v>
      </c>
      <c r="B91" s="35" t="s">
        <v>547</v>
      </c>
      <c r="C91" s="32">
        <v>148</v>
      </c>
      <c r="D91" s="32" t="s">
        <v>177</v>
      </c>
      <c r="E91" s="24" t="e">
        <f>VLOOKUP(C91,'uureg 2016'!$C$23:$D$231,3,0)</f>
        <v>#REF!</v>
      </c>
    </row>
    <row r="92" spans="1:5">
      <c r="A92" s="30">
        <v>85</v>
      </c>
      <c r="B92" s="35" t="s">
        <v>548</v>
      </c>
      <c r="C92" s="32">
        <v>159</v>
      </c>
      <c r="D92" s="32" t="s">
        <v>335</v>
      </c>
      <c r="E92" s="24" t="e">
        <f>VLOOKUP(C92,'uureg 2016'!$C$23:$D$231,3,0)</f>
        <v>#REF!</v>
      </c>
    </row>
    <row r="93" spans="1:5">
      <c r="A93" s="30">
        <v>86</v>
      </c>
      <c r="B93" s="35" t="s">
        <v>549</v>
      </c>
      <c r="C93" s="32">
        <v>263</v>
      </c>
      <c r="D93" s="32" t="s">
        <v>285</v>
      </c>
      <c r="E93" s="24" t="e">
        <f>VLOOKUP(C93,'uureg 2016'!$C$23:$D$231,3,0)</f>
        <v>#REF!</v>
      </c>
    </row>
    <row r="94" spans="1:5">
      <c r="A94" s="30">
        <v>87</v>
      </c>
      <c r="B94" s="35" t="s">
        <v>550</v>
      </c>
      <c r="C94" s="32">
        <v>96</v>
      </c>
      <c r="D94" s="32" t="s">
        <v>257</v>
      </c>
      <c r="E94" s="24" t="e">
        <f>VLOOKUP(C94,'uureg 2016'!$C$23:$D$231,3,0)</f>
        <v>#REF!</v>
      </c>
    </row>
    <row r="95" spans="1:5">
      <c r="A95" s="30">
        <v>88</v>
      </c>
      <c r="B95" s="35" t="s">
        <v>551</v>
      </c>
      <c r="C95" s="32">
        <v>88</v>
      </c>
      <c r="D95" s="32" t="s">
        <v>113</v>
      </c>
      <c r="E95" s="24" t="e">
        <f>VLOOKUP(C95,'uureg 2016'!$C$23:$D$231,3,0)</f>
        <v>#REF!</v>
      </c>
    </row>
    <row r="96" spans="1:5">
      <c r="A96" s="30">
        <v>89</v>
      </c>
      <c r="B96" s="35" t="s">
        <v>552</v>
      </c>
      <c r="C96" s="32">
        <v>150</v>
      </c>
      <c r="D96" s="32" t="s">
        <v>104</v>
      </c>
      <c r="E96" s="24" t="e">
        <f>VLOOKUP(C96,'uureg 2016'!$C$23:$D$231,3,0)</f>
        <v>#REF!</v>
      </c>
    </row>
    <row r="97" spans="1:5">
      <c r="A97" s="30">
        <v>90</v>
      </c>
      <c r="B97" s="35" t="s">
        <v>553</v>
      </c>
      <c r="C97" s="32">
        <v>252</v>
      </c>
      <c r="D97" s="32" t="s">
        <v>221</v>
      </c>
      <c r="E97" s="24" t="e">
        <f>VLOOKUP(C97,'uureg 2016'!$C$23:$D$231,3,0)</f>
        <v>#REF!</v>
      </c>
    </row>
    <row r="98" spans="1:5">
      <c r="A98" s="30">
        <v>91</v>
      </c>
      <c r="B98" s="35" t="s">
        <v>554</v>
      </c>
      <c r="C98" s="32">
        <v>380</v>
      </c>
      <c r="D98" s="32" t="s">
        <v>76</v>
      </c>
      <c r="E98" s="24" t="e">
        <f>VLOOKUP(C98,'uureg 2016'!$C$23:$D$231,3,0)</f>
        <v>#REF!</v>
      </c>
    </row>
    <row r="99" spans="1:5">
      <c r="A99" s="30">
        <v>92</v>
      </c>
      <c r="B99" s="35" t="s">
        <v>555</v>
      </c>
      <c r="C99" s="32">
        <v>366</v>
      </c>
      <c r="D99" s="32" t="s">
        <v>77</v>
      </c>
      <c r="E99" s="24" t="e">
        <f>VLOOKUP(C99,'uureg 2016'!$C$23:$D$231,3,0)</f>
        <v>#REF!</v>
      </c>
    </row>
    <row r="100" spans="1:5">
      <c r="A100" s="30">
        <v>93</v>
      </c>
      <c r="B100" s="31" t="s">
        <v>556</v>
      </c>
      <c r="C100" s="32">
        <v>508</v>
      </c>
      <c r="D100" s="32" t="s">
        <v>179</v>
      </c>
      <c r="E100" s="24" t="e">
        <f>VLOOKUP(C100,'uureg 2016'!$C$23:$D$231,3,0)</f>
        <v>#REF!</v>
      </c>
    </row>
    <row r="101" spans="1:5">
      <c r="A101" s="30">
        <v>94</v>
      </c>
      <c r="B101" s="35" t="s">
        <v>557</v>
      </c>
      <c r="C101" s="32">
        <v>71</v>
      </c>
      <c r="D101" s="32" t="s">
        <v>25</v>
      </c>
      <c r="E101" s="24" t="e">
        <f>VLOOKUP(C101,'uureg 2016'!$C$23:$D$231,3,0)</f>
        <v>#N/A</v>
      </c>
    </row>
    <row r="102" spans="1:5">
      <c r="A102" s="30">
        <v>95</v>
      </c>
      <c r="B102" s="35" t="s">
        <v>558</v>
      </c>
      <c r="C102" s="32">
        <v>254</v>
      </c>
      <c r="D102" s="32" t="s">
        <v>259</v>
      </c>
      <c r="E102" s="24" t="e">
        <f>VLOOKUP(C102,'uureg 2016'!$C$23:$D$231,3,0)</f>
        <v>#REF!</v>
      </c>
    </row>
    <row r="103" spans="1:5">
      <c r="A103" s="30">
        <v>96</v>
      </c>
      <c r="B103" s="35" t="s">
        <v>559</v>
      </c>
      <c r="C103" s="32">
        <v>136</v>
      </c>
      <c r="D103" s="32" t="s">
        <v>181</v>
      </c>
      <c r="E103" s="24" t="e">
        <f>VLOOKUP(C103,'uureg 2016'!$C$23:$D$231,3,0)</f>
        <v>#REF!</v>
      </c>
    </row>
    <row r="104" spans="1:5">
      <c r="A104" s="30">
        <v>97</v>
      </c>
      <c r="B104" s="35" t="s">
        <v>560</v>
      </c>
      <c r="C104" s="32">
        <v>523</v>
      </c>
      <c r="D104" s="32" t="s">
        <v>79</v>
      </c>
      <c r="E104" s="24" t="e">
        <f>VLOOKUP(C104,'uureg 2016'!$C$23:$D$231,3,0)</f>
        <v>#REF!</v>
      </c>
    </row>
    <row r="105" spans="1:5">
      <c r="A105" s="30">
        <v>98</v>
      </c>
      <c r="B105" s="35" t="s">
        <v>561</v>
      </c>
      <c r="C105" s="32">
        <v>132</v>
      </c>
      <c r="D105" s="32" t="s">
        <v>336</v>
      </c>
      <c r="E105" s="24" t="e">
        <f>VLOOKUP(C105,'uureg 2016'!$C$23:$D$231,3,0)</f>
        <v>#REF!</v>
      </c>
    </row>
    <row r="106" spans="1:5">
      <c r="A106" s="30">
        <v>99</v>
      </c>
      <c r="B106" s="35" t="s">
        <v>562</v>
      </c>
      <c r="C106" s="32">
        <v>320</v>
      </c>
      <c r="D106" s="32" t="s">
        <v>183</v>
      </c>
      <c r="E106" s="24" t="e">
        <f>VLOOKUP(C106,'uureg 2016'!$C$23:$D$231,3,0)</f>
        <v>#REF!</v>
      </c>
    </row>
    <row r="107" spans="1:5">
      <c r="A107" s="30">
        <v>100</v>
      </c>
      <c r="B107" s="35" t="s">
        <v>563</v>
      </c>
      <c r="C107" s="32">
        <v>358</v>
      </c>
      <c r="D107" s="32" t="s">
        <v>261</v>
      </c>
      <c r="E107" s="24" t="e">
        <f>VLOOKUP(C107,'uureg 2016'!$C$23:$D$231,3,0)</f>
        <v>#REF!</v>
      </c>
    </row>
    <row r="108" spans="1:5">
      <c r="A108" s="30">
        <v>101</v>
      </c>
      <c r="B108" s="35" t="s">
        <v>564</v>
      </c>
      <c r="C108" s="32">
        <v>311</v>
      </c>
      <c r="D108" s="32" t="s">
        <v>114</v>
      </c>
      <c r="E108" s="24" t="e">
        <f>VLOOKUP(C108,'uureg 2016'!$C$23:$D$231,3,0)</f>
        <v>#REF!</v>
      </c>
    </row>
    <row r="109" spans="1:5">
      <c r="A109" s="30">
        <v>102</v>
      </c>
      <c r="B109" s="35" t="s">
        <v>565</v>
      </c>
      <c r="C109" s="32">
        <v>21</v>
      </c>
      <c r="D109" s="32" t="s">
        <v>337</v>
      </c>
      <c r="E109" s="24" t="e">
        <f>VLOOKUP(C109,'uureg 2016'!$C$23:$D$231,3,0)</f>
        <v>#REF!</v>
      </c>
    </row>
    <row r="110" spans="1:5">
      <c r="A110" s="30">
        <v>103</v>
      </c>
      <c r="B110" s="35" t="s">
        <v>566</v>
      </c>
      <c r="C110" s="32">
        <v>300</v>
      </c>
      <c r="D110" s="32" t="s">
        <v>238</v>
      </c>
      <c r="E110" s="24" t="e">
        <f>VLOOKUP(C110,'uureg 2016'!$C$23:$D$231,3,0)</f>
        <v>#REF!</v>
      </c>
    </row>
    <row r="111" spans="1:5">
      <c r="A111" s="30">
        <v>104</v>
      </c>
      <c r="B111" s="35" t="s">
        <v>567</v>
      </c>
      <c r="C111" s="40">
        <v>246</v>
      </c>
      <c r="D111" s="40" t="s">
        <v>51</v>
      </c>
      <c r="E111" s="24" t="e">
        <f>VLOOKUP(C111,'uureg 2016'!$C$23:$D$231,3,0)</f>
        <v>#REF!</v>
      </c>
    </row>
    <row r="112" spans="1:5">
      <c r="A112" s="30">
        <v>105</v>
      </c>
      <c r="B112" s="35" t="s">
        <v>568</v>
      </c>
      <c r="C112" s="32">
        <v>37</v>
      </c>
      <c r="D112" s="32" t="s">
        <v>240</v>
      </c>
      <c r="E112" s="24" t="e">
        <f>VLOOKUP(C112,'uureg 2016'!$C$23:$D$231,3,0)</f>
        <v>#REF!</v>
      </c>
    </row>
    <row r="113" spans="1:5">
      <c r="A113" s="30">
        <v>106</v>
      </c>
      <c r="B113" s="35" t="s">
        <v>569</v>
      </c>
      <c r="C113" s="32">
        <v>408</v>
      </c>
      <c r="D113" s="32" t="s">
        <v>242</v>
      </c>
      <c r="E113" s="24" t="e">
        <f>VLOOKUP(C113,'uureg 2016'!$C$23:$D$231,3,0)</f>
        <v>#REF!</v>
      </c>
    </row>
    <row r="114" spans="1:5">
      <c r="A114" s="30">
        <v>107</v>
      </c>
      <c r="B114" s="35" t="s">
        <v>570</v>
      </c>
      <c r="C114" s="32">
        <v>201</v>
      </c>
      <c r="D114" s="32" t="s">
        <v>185</v>
      </c>
      <c r="E114" s="24" t="e">
        <f>VLOOKUP(C114,'uureg 2016'!$C$23:$D$231,3,0)</f>
        <v>#REF!</v>
      </c>
    </row>
    <row r="115" spans="1:5">
      <c r="A115" s="30">
        <v>108</v>
      </c>
      <c r="B115" s="35" t="s">
        <v>571</v>
      </c>
      <c r="C115" s="32">
        <v>230</v>
      </c>
      <c r="D115" s="32" t="s">
        <v>339</v>
      </c>
      <c r="E115" s="24" t="e">
        <f>VLOOKUP(C115,'uureg 2016'!$C$23:$D$231,3,0)</f>
        <v>#REF!</v>
      </c>
    </row>
    <row r="116" spans="1:5">
      <c r="A116" s="30">
        <v>109</v>
      </c>
      <c r="B116" s="35" t="s">
        <v>572</v>
      </c>
      <c r="C116" s="32">
        <v>326</v>
      </c>
      <c r="D116" s="32" t="s">
        <v>155</v>
      </c>
      <c r="E116" s="24" t="e">
        <f>VLOOKUP(C116,'uureg 2016'!$C$23:$D$231,3,0)</f>
        <v>#REF!</v>
      </c>
    </row>
    <row r="117" spans="1:5" ht="9.75" customHeight="1">
      <c r="A117" s="30">
        <v>110</v>
      </c>
      <c r="B117" s="35" t="s">
        <v>573</v>
      </c>
      <c r="C117" s="32">
        <v>61</v>
      </c>
      <c r="D117" s="32" t="s">
        <v>116</v>
      </c>
      <c r="E117" s="24" t="e">
        <f>VLOOKUP(C117,'uureg 2016'!$C$23:$D$231,3,0)</f>
        <v>#REF!</v>
      </c>
    </row>
    <row r="118" spans="1:5">
      <c r="A118" s="30">
        <v>111</v>
      </c>
      <c r="B118" s="33" t="s">
        <v>574</v>
      </c>
      <c r="C118" s="32">
        <v>521</v>
      </c>
      <c r="D118" s="33" t="s">
        <v>80</v>
      </c>
      <c r="E118" s="24" t="e">
        <f>VLOOKUP(C118,'uureg 2016'!$C$23:$D$231,3,0)</f>
        <v>#REF!</v>
      </c>
    </row>
    <row r="119" spans="1:5">
      <c r="A119" s="30">
        <v>112</v>
      </c>
      <c r="B119" s="35" t="s">
        <v>575</v>
      </c>
      <c r="C119" s="32">
        <v>204</v>
      </c>
      <c r="D119" s="32" t="s">
        <v>118</v>
      </c>
      <c r="E119" s="24" t="e">
        <f>VLOOKUP(C119,'uureg 2016'!$C$23:$D$231,3,0)</f>
        <v>#REF!</v>
      </c>
    </row>
    <row r="120" spans="1:5">
      <c r="A120" s="30">
        <v>113</v>
      </c>
      <c r="B120" s="35" t="s">
        <v>576</v>
      </c>
      <c r="C120" s="30">
        <v>450</v>
      </c>
      <c r="D120" s="30" t="s">
        <v>27</v>
      </c>
      <c r="E120" s="24" t="e">
        <f>VLOOKUP(C120,'uureg 2016'!$C$23:$D$231,3,0)</f>
        <v>#N/A</v>
      </c>
    </row>
    <row r="121" spans="1:5">
      <c r="A121" s="30">
        <v>114</v>
      </c>
      <c r="B121" s="31" t="s">
        <v>577</v>
      </c>
      <c r="C121" s="32">
        <v>520</v>
      </c>
      <c r="D121" s="32" t="s">
        <v>340</v>
      </c>
      <c r="E121" s="24" t="e">
        <f>VLOOKUP(C121,'uureg 2016'!$C$23:$D$231,3,0)</f>
        <v>#REF!</v>
      </c>
    </row>
    <row r="122" spans="1:5">
      <c r="A122" s="30">
        <v>115</v>
      </c>
      <c r="B122" s="35" t="s">
        <v>578</v>
      </c>
      <c r="C122" s="32">
        <v>329</v>
      </c>
      <c r="D122" s="32" t="s">
        <v>120</v>
      </c>
      <c r="E122" s="24" t="e">
        <f>VLOOKUP(C122,'uureg 2016'!$C$23:$D$231,3,0)</f>
        <v>#REF!</v>
      </c>
    </row>
    <row r="123" spans="1:5">
      <c r="A123" s="30">
        <v>116</v>
      </c>
      <c r="B123" s="35" t="s">
        <v>579</v>
      </c>
      <c r="C123" s="32">
        <v>157</v>
      </c>
      <c r="D123" s="32" t="s">
        <v>342</v>
      </c>
      <c r="E123" s="24" t="e">
        <f>VLOOKUP(C123,'uureg 2016'!$C$23:$D$231,3,0)</f>
        <v>#REF!</v>
      </c>
    </row>
    <row r="124" spans="1:5">
      <c r="A124" s="30">
        <v>117</v>
      </c>
      <c r="B124" s="35" t="s">
        <v>580</v>
      </c>
      <c r="C124" s="32">
        <v>185</v>
      </c>
      <c r="D124" s="32" t="s">
        <v>344</v>
      </c>
      <c r="E124" s="24" t="e">
        <f>VLOOKUP(C124,'uureg 2016'!$C$23:$D$231,3,0)</f>
        <v>#REF!</v>
      </c>
    </row>
    <row r="125" spans="1:5">
      <c r="A125" s="30">
        <v>118</v>
      </c>
      <c r="B125" s="35" t="s">
        <v>581</v>
      </c>
      <c r="C125" s="32">
        <v>459</v>
      </c>
      <c r="D125" s="32" t="s">
        <v>262</v>
      </c>
      <c r="E125" s="24" t="e">
        <f>VLOOKUP(C125,'uureg 2016'!$C$23:$D$231,3,0)</f>
        <v>#REF!</v>
      </c>
    </row>
    <row r="126" spans="1:5">
      <c r="A126" s="30">
        <v>119</v>
      </c>
      <c r="B126" s="35" t="s">
        <v>582</v>
      </c>
      <c r="C126" s="32">
        <v>80</v>
      </c>
      <c r="D126" s="32" t="s">
        <v>156</v>
      </c>
      <c r="E126" s="24" t="e">
        <f>VLOOKUP(C126,'uureg 2016'!$C$23:$D$231,3,0)</f>
        <v>#REF!</v>
      </c>
    </row>
    <row r="127" spans="1:5">
      <c r="A127" s="30">
        <v>120</v>
      </c>
      <c r="B127" s="35" t="s">
        <v>583</v>
      </c>
      <c r="C127" s="32">
        <v>208</v>
      </c>
      <c r="D127" s="32" t="s">
        <v>29</v>
      </c>
      <c r="E127" s="24" t="e">
        <f>VLOOKUP(C127,'uureg 2016'!$C$23:$D$231,3,0)</f>
        <v>#N/A</v>
      </c>
    </row>
    <row r="128" spans="1:5">
      <c r="A128" s="30">
        <v>121</v>
      </c>
      <c r="B128" s="35" t="s">
        <v>584</v>
      </c>
      <c r="C128" s="32">
        <v>379</v>
      </c>
      <c r="D128" s="32" t="s">
        <v>31</v>
      </c>
      <c r="E128" s="24" t="e">
        <f>VLOOKUP(C128,'uureg 2016'!$C$23:$D$231,3,0)</f>
        <v>#N/A</v>
      </c>
    </row>
    <row r="129" spans="1:5">
      <c r="A129" s="30">
        <v>122</v>
      </c>
      <c r="B129" s="35" t="s">
        <v>585</v>
      </c>
      <c r="C129" s="30">
        <v>26</v>
      </c>
      <c r="D129" s="30" t="s">
        <v>122</v>
      </c>
      <c r="E129" s="24" t="e">
        <f>VLOOKUP(C129,'uureg 2016'!$C$23:$D$231,3,0)</f>
        <v>#REF!</v>
      </c>
    </row>
    <row r="130" spans="1:5">
      <c r="A130" s="30">
        <v>123</v>
      </c>
      <c r="B130" s="35" t="s">
        <v>32</v>
      </c>
      <c r="C130" s="30">
        <v>542</v>
      </c>
      <c r="D130" s="30" t="s">
        <v>33</v>
      </c>
      <c r="E130" s="24" t="e">
        <f>VLOOKUP(C130,'uureg 2016'!$C$23:$D$231,3,0)</f>
        <v>#N/A</v>
      </c>
    </row>
    <row r="131" spans="1:5">
      <c r="A131" s="30">
        <v>124</v>
      </c>
      <c r="B131" s="35" t="s">
        <v>81</v>
      </c>
      <c r="C131" s="30">
        <v>540</v>
      </c>
      <c r="D131" s="30" t="s">
        <v>82</v>
      </c>
      <c r="E131" s="24" t="e">
        <f>VLOOKUP(C131,'uureg 2016'!$C$23:$D$231,3,0)</f>
        <v>#REF!</v>
      </c>
    </row>
    <row r="132" spans="1:5">
      <c r="A132" s="30">
        <v>125</v>
      </c>
      <c r="B132" s="35" t="s">
        <v>586</v>
      </c>
      <c r="C132" s="32">
        <v>130</v>
      </c>
      <c r="D132" s="32" t="s">
        <v>346</v>
      </c>
      <c r="E132" s="24" t="e">
        <f>VLOOKUP(C132,'uureg 2016'!$C$23:$D$231,3,0)</f>
        <v>#REF!</v>
      </c>
    </row>
    <row r="133" spans="1:5">
      <c r="A133" s="30">
        <v>126</v>
      </c>
      <c r="B133" s="35" t="s">
        <v>587</v>
      </c>
      <c r="C133" s="32">
        <v>50</v>
      </c>
      <c r="D133" s="32" t="s">
        <v>348</v>
      </c>
      <c r="E133" s="24" t="e">
        <f>VLOOKUP(C133,'uureg 2016'!$C$23:$D$231,3,0)</f>
        <v>#REF!</v>
      </c>
    </row>
    <row r="134" spans="1:5">
      <c r="A134" s="30">
        <v>127</v>
      </c>
      <c r="B134" s="35" t="s">
        <v>588</v>
      </c>
      <c r="C134" s="32">
        <v>332</v>
      </c>
      <c r="D134" s="32" t="s">
        <v>229</v>
      </c>
      <c r="E134" s="24" t="e">
        <f>VLOOKUP(C134,'uureg 2016'!$C$23:$D$231,3,0)</f>
        <v>#REF!</v>
      </c>
    </row>
    <row r="135" spans="1:5">
      <c r="A135" s="30">
        <v>128</v>
      </c>
      <c r="B135" s="35" t="s">
        <v>589</v>
      </c>
      <c r="C135" s="32">
        <v>68</v>
      </c>
      <c r="D135" s="32" t="s">
        <v>264</v>
      </c>
      <c r="E135" s="24" t="e">
        <f>VLOOKUP(C135,'uureg 2016'!$C$23:$D$231,3,0)</f>
        <v>#REF!</v>
      </c>
    </row>
    <row r="136" spans="1:5">
      <c r="A136" s="30">
        <v>129</v>
      </c>
      <c r="B136" s="35" t="s">
        <v>590</v>
      </c>
      <c r="C136" s="32">
        <v>290</v>
      </c>
      <c r="D136" s="32" t="s">
        <v>350</v>
      </c>
      <c r="E136" s="24" t="e">
        <f>VLOOKUP(C136,'uureg 2016'!$C$23:$D$231,3,0)</f>
        <v>#REF!</v>
      </c>
    </row>
    <row r="137" spans="1:5">
      <c r="A137" s="30">
        <v>130</v>
      </c>
      <c r="B137" s="35" t="s">
        <v>591</v>
      </c>
      <c r="C137" s="32">
        <v>40</v>
      </c>
      <c r="D137" s="32" t="s">
        <v>352</v>
      </c>
      <c r="E137" s="24" t="e">
        <f>VLOOKUP(C137,'uureg 2016'!$C$23:$D$231,3,0)</f>
        <v>#REF!</v>
      </c>
    </row>
    <row r="138" spans="1:5">
      <c r="A138" s="30">
        <v>131</v>
      </c>
      <c r="B138" s="35" t="s">
        <v>592</v>
      </c>
      <c r="C138" s="32">
        <v>9</v>
      </c>
      <c r="D138" s="32" t="s">
        <v>158</v>
      </c>
      <c r="E138" s="24" t="e">
        <f>VLOOKUP(C138,'uureg 2016'!$C$23:$D$231,3,0)</f>
        <v>#REF!</v>
      </c>
    </row>
    <row r="139" spans="1:5">
      <c r="A139" s="30">
        <v>132</v>
      </c>
      <c r="B139" s="35" t="s">
        <v>593</v>
      </c>
      <c r="C139" s="32">
        <v>2</v>
      </c>
      <c r="D139" s="32" t="s">
        <v>124</v>
      </c>
      <c r="E139" s="24" t="e">
        <f>VLOOKUP(C139,'uureg 2016'!$C$23:$D$231,3,0)</f>
        <v>#REF!</v>
      </c>
    </row>
    <row r="140" spans="1:5">
      <c r="A140" s="30">
        <v>133</v>
      </c>
      <c r="B140" s="35" t="s">
        <v>594</v>
      </c>
      <c r="C140" s="32">
        <v>236</v>
      </c>
      <c r="D140" s="32" t="s">
        <v>287</v>
      </c>
      <c r="E140" s="24" t="e">
        <f>VLOOKUP(C140,'uureg 2016'!$C$23:$D$231,3,0)</f>
        <v>#REF!</v>
      </c>
    </row>
    <row r="141" spans="1:5">
      <c r="A141" s="30">
        <v>134</v>
      </c>
      <c r="B141" s="35" t="s">
        <v>595</v>
      </c>
      <c r="C141" s="32">
        <v>316</v>
      </c>
      <c r="D141" s="32" t="s">
        <v>84</v>
      </c>
      <c r="E141" s="24" t="e">
        <f>VLOOKUP(C141,'uureg 2016'!$C$23:$D$231,3,0)</f>
        <v>#REF!</v>
      </c>
    </row>
    <row r="142" spans="1:5">
      <c r="A142" s="30">
        <v>135</v>
      </c>
      <c r="B142" s="35" t="s">
        <v>596</v>
      </c>
      <c r="C142" s="32">
        <v>318</v>
      </c>
      <c r="D142" s="32" t="s">
        <v>160</v>
      </c>
      <c r="E142" s="24" t="e">
        <f>VLOOKUP(C142,'uureg 2016'!$C$23:$D$231,3,0)</f>
        <v>#REF!</v>
      </c>
    </row>
    <row r="143" spans="1:5">
      <c r="A143" s="30">
        <v>136</v>
      </c>
      <c r="B143" s="35" t="s">
        <v>597</v>
      </c>
      <c r="C143" s="32">
        <v>25</v>
      </c>
      <c r="D143" s="32" t="s">
        <v>187</v>
      </c>
      <c r="E143" s="24" t="e">
        <f>VLOOKUP(C143,'uureg 2016'!$C$23:$D$231,3,0)</f>
        <v>#REF!</v>
      </c>
    </row>
    <row r="144" spans="1:5">
      <c r="A144" s="30">
        <v>137</v>
      </c>
      <c r="B144" s="35" t="s">
        <v>598</v>
      </c>
      <c r="C144" s="32">
        <v>38</v>
      </c>
      <c r="D144" s="32" t="s">
        <v>244</v>
      </c>
      <c r="E144" s="24" t="e">
        <f>VLOOKUP(C144,'uureg 2016'!$C$23:$D$231,3,0)</f>
        <v>#REF!</v>
      </c>
    </row>
    <row r="145" spans="1:5">
      <c r="A145" s="30">
        <v>138</v>
      </c>
      <c r="B145" s="35" t="s">
        <v>599</v>
      </c>
      <c r="C145" s="32">
        <v>471</v>
      </c>
      <c r="D145" s="32" t="s">
        <v>86</v>
      </c>
      <c r="E145" s="24" t="e">
        <f>VLOOKUP(C145,'uureg 2016'!$C$23:$D$231,3,0)</f>
        <v>#REF!</v>
      </c>
    </row>
    <row r="146" spans="1:5">
      <c r="A146" s="30">
        <v>139</v>
      </c>
      <c r="B146" s="35" t="s">
        <v>600</v>
      </c>
      <c r="C146" s="32">
        <v>23</v>
      </c>
      <c r="D146" s="32" t="s">
        <v>189</v>
      </c>
      <c r="E146" s="24" t="e">
        <f>VLOOKUP(C146,'uureg 2016'!$C$23:$D$231,3,0)</f>
        <v>#REF!</v>
      </c>
    </row>
    <row r="147" spans="1:5">
      <c r="A147" s="30">
        <v>140</v>
      </c>
      <c r="B147" s="35" t="s">
        <v>34</v>
      </c>
      <c r="C147" s="30">
        <v>524</v>
      </c>
      <c r="D147" s="30" t="s">
        <v>35</v>
      </c>
      <c r="E147" s="24" t="e">
        <f>VLOOKUP(C147,'uureg 2016'!$C$23:$D$231,3,0)</f>
        <v>#N/A</v>
      </c>
    </row>
    <row r="148" spans="1:5">
      <c r="A148" s="30">
        <v>141</v>
      </c>
      <c r="B148" s="35" t="s">
        <v>601</v>
      </c>
      <c r="C148" s="32">
        <v>120</v>
      </c>
      <c r="D148" s="32" t="s">
        <v>162</v>
      </c>
      <c r="E148" s="24" t="e">
        <f>VLOOKUP(C148,'uureg 2016'!$C$23:$D$231,3,0)</f>
        <v>#REF!</v>
      </c>
    </row>
    <row r="149" spans="1:5">
      <c r="A149" s="30">
        <v>142</v>
      </c>
      <c r="B149" s="31" t="s">
        <v>602</v>
      </c>
      <c r="C149" s="41">
        <v>517</v>
      </c>
      <c r="D149" s="42" t="s">
        <v>87</v>
      </c>
      <c r="E149" s="24" t="e">
        <f>VLOOKUP(C149,'uureg 2016'!$C$23:$D$231,3,0)</f>
        <v>#REF!</v>
      </c>
    </row>
    <row r="150" spans="1:5">
      <c r="A150" s="30">
        <v>143</v>
      </c>
      <c r="B150" s="31" t="s">
        <v>603</v>
      </c>
      <c r="C150" s="32">
        <v>503</v>
      </c>
      <c r="D150" s="32" t="s">
        <v>105</v>
      </c>
      <c r="E150" s="24" t="e">
        <f>VLOOKUP(C150,'uureg 2016'!$C$23:$D$231,3,0)</f>
        <v>#REF!</v>
      </c>
    </row>
    <row r="151" spans="1:5">
      <c r="A151" s="30">
        <v>144</v>
      </c>
      <c r="B151" s="35" t="s">
        <v>604</v>
      </c>
      <c r="C151" s="32">
        <v>51</v>
      </c>
      <c r="D151" s="32" t="s">
        <v>266</v>
      </c>
      <c r="E151" s="24" t="e">
        <f>VLOOKUP(C151,'uureg 2016'!$C$23:$D$231,3,0)</f>
        <v>#REF!</v>
      </c>
    </row>
    <row r="152" spans="1:5">
      <c r="A152" s="30">
        <v>145</v>
      </c>
      <c r="B152" s="35" t="s">
        <v>605</v>
      </c>
      <c r="C152" s="32">
        <v>531</v>
      </c>
      <c r="D152" s="32" t="s">
        <v>37</v>
      </c>
      <c r="E152" s="24" t="e">
        <f>VLOOKUP(C152,'uureg 2016'!$C$23:$D$231,3,0)</f>
        <v>#N/A</v>
      </c>
    </row>
    <row r="153" spans="1:5">
      <c r="A153" s="30">
        <v>146</v>
      </c>
      <c r="B153" s="35" t="s">
        <v>606</v>
      </c>
      <c r="C153" s="32">
        <v>55</v>
      </c>
      <c r="D153" s="32" t="s">
        <v>211</v>
      </c>
      <c r="E153" s="24" t="e">
        <f>VLOOKUP(C153,'uureg 2016'!$C$23:$D$231,3,0)</f>
        <v>#REF!</v>
      </c>
    </row>
    <row r="154" spans="1:5">
      <c r="A154" s="30">
        <v>147</v>
      </c>
      <c r="B154" s="35" t="s">
        <v>607</v>
      </c>
      <c r="C154" s="32">
        <v>289</v>
      </c>
      <c r="D154" s="32" t="s">
        <v>354</v>
      </c>
      <c r="E154" s="24" t="e">
        <f>VLOOKUP(C154,'uureg 2016'!$C$23:$D$231,3,0)</f>
        <v>#REF!</v>
      </c>
    </row>
    <row r="155" spans="1:5">
      <c r="A155" s="30">
        <v>148</v>
      </c>
      <c r="B155" s="35" t="s">
        <v>608</v>
      </c>
      <c r="C155" s="32">
        <v>196</v>
      </c>
      <c r="D155" s="32" t="s">
        <v>191</v>
      </c>
      <c r="E155" s="24" t="e">
        <f>VLOOKUP(C155,'uureg 2016'!$C$23:$D$231,3,0)</f>
        <v>#REF!</v>
      </c>
    </row>
    <row r="156" spans="1:5">
      <c r="A156" s="30">
        <v>149</v>
      </c>
      <c r="B156" s="35" t="s">
        <v>609</v>
      </c>
      <c r="C156" s="32">
        <v>67</v>
      </c>
      <c r="D156" s="32" t="s">
        <v>193</v>
      </c>
      <c r="E156" s="24" t="e">
        <f>VLOOKUP(C156,'uureg 2016'!$C$23:$D$231,3,0)</f>
        <v>#REF!</v>
      </c>
    </row>
    <row r="157" spans="1:5">
      <c r="A157" s="30">
        <v>150</v>
      </c>
      <c r="B157" s="35" t="s">
        <v>610</v>
      </c>
      <c r="C157" s="32">
        <v>527</v>
      </c>
      <c r="D157" s="32" t="s">
        <v>195</v>
      </c>
      <c r="E157" s="24" t="e">
        <f>VLOOKUP(C157,'uureg 2016'!$C$23:$D$231,3,0)</f>
        <v>#REF!</v>
      </c>
    </row>
    <row r="158" spans="1:5">
      <c r="A158" s="30">
        <v>151</v>
      </c>
      <c r="B158" s="35" t="s">
        <v>611</v>
      </c>
      <c r="C158" s="32">
        <v>235</v>
      </c>
      <c r="D158" s="32" t="s">
        <v>356</v>
      </c>
      <c r="E158" s="24" t="e">
        <f>VLOOKUP(C158,'uureg 2016'!$C$23:$D$231,3,0)</f>
        <v>#REF!</v>
      </c>
    </row>
    <row r="159" spans="1:5">
      <c r="A159" s="30">
        <v>152</v>
      </c>
      <c r="B159" s="35" t="s">
        <v>612</v>
      </c>
      <c r="C159" s="32">
        <v>331</v>
      </c>
      <c r="D159" s="32" t="s">
        <v>358</v>
      </c>
      <c r="E159" s="24" t="e">
        <f>VLOOKUP(C159,'uureg 2016'!$C$23:$D$231,3,0)</f>
        <v>#REF!</v>
      </c>
    </row>
    <row r="160" spans="1:5">
      <c r="A160" s="30">
        <v>153</v>
      </c>
      <c r="B160" s="35" t="s">
        <v>613</v>
      </c>
      <c r="C160" s="32">
        <v>212</v>
      </c>
      <c r="D160" s="32" t="s">
        <v>360</v>
      </c>
      <c r="E160" s="24" t="e">
        <f>VLOOKUP(C160,'uureg 2016'!$C$23:$D$231,3,0)</f>
        <v>#REF!</v>
      </c>
    </row>
    <row r="161" spans="1:5">
      <c r="A161" s="30">
        <v>154</v>
      </c>
      <c r="B161" s="35" t="s">
        <v>614</v>
      </c>
      <c r="C161" s="32">
        <v>98</v>
      </c>
      <c r="D161" s="32" t="s">
        <v>362</v>
      </c>
      <c r="E161" s="24" t="e">
        <f>VLOOKUP(C161,'uureg 2016'!$C$23:$D$231,3,0)</f>
        <v>#REF!</v>
      </c>
    </row>
    <row r="162" spans="1:5">
      <c r="A162" s="30">
        <v>155</v>
      </c>
      <c r="B162" s="35" t="s">
        <v>615</v>
      </c>
      <c r="C162" s="32">
        <v>389</v>
      </c>
      <c r="D162" s="32" t="s">
        <v>126</v>
      </c>
      <c r="E162" s="24" t="e">
        <f>VLOOKUP(C162,'uureg 2016'!$C$23:$D$231,3,0)</f>
        <v>#REF!</v>
      </c>
    </row>
    <row r="163" spans="1:5">
      <c r="A163" s="30">
        <v>156</v>
      </c>
      <c r="B163" s="35" t="s">
        <v>616</v>
      </c>
      <c r="C163" s="32">
        <v>248</v>
      </c>
      <c r="D163" s="32" t="s">
        <v>364</v>
      </c>
      <c r="E163" s="24" t="e">
        <f>VLOOKUP(C163,'uureg 2016'!$C$23:$D$231,3,0)</f>
        <v>#REF!</v>
      </c>
    </row>
    <row r="164" spans="1:5">
      <c r="A164" s="30">
        <v>157</v>
      </c>
      <c r="B164" s="35" t="s">
        <v>617</v>
      </c>
      <c r="C164" s="32">
        <v>530</v>
      </c>
      <c r="D164" s="32" t="s">
        <v>89</v>
      </c>
      <c r="E164" s="24" t="e">
        <f>VLOOKUP(C164,'uureg 2016'!$C$23:$D$231,3,0)</f>
        <v>#REF!</v>
      </c>
    </row>
    <row r="165" spans="1:5">
      <c r="A165" s="30">
        <v>158</v>
      </c>
      <c r="B165" s="35" t="s">
        <v>618</v>
      </c>
      <c r="C165" s="32">
        <v>317</v>
      </c>
      <c r="D165" s="32" t="s">
        <v>196</v>
      </c>
      <c r="E165" s="24" t="e">
        <f>VLOOKUP(C165,'uureg 2016'!$C$23:$D$231,3,0)</f>
        <v>#REF!</v>
      </c>
    </row>
    <row r="166" spans="1:5">
      <c r="A166" s="30">
        <v>159</v>
      </c>
      <c r="B166" s="35" t="s">
        <v>619</v>
      </c>
      <c r="C166" s="32">
        <v>97</v>
      </c>
      <c r="D166" s="32" t="s">
        <v>164</v>
      </c>
      <c r="E166" s="24" t="e">
        <f>VLOOKUP(C166,'uureg 2016'!$C$23:$D$231,3,0)</f>
        <v>#REF!</v>
      </c>
    </row>
    <row r="167" spans="1:5">
      <c r="A167" s="30">
        <v>160</v>
      </c>
      <c r="B167" s="35" t="s">
        <v>620</v>
      </c>
      <c r="C167" s="32">
        <v>54</v>
      </c>
      <c r="D167" s="32" t="s">
        <v>127</v>
      </c>
      <c r="E167" s="24" t="e">
        <f>VLOOKUP(C167,'uureg 2016'!$C$23:$D$231,3,0)</f>
        <v>#REF!</v>
      </c>
    </row>
    <row r="168" spans="1:5">
      <c r="A168" s="30">
        <v>161</v>
      </c>
      <c r="B168" s="35" t="s">
        <v>621</v>
      </c>
      <c r="C168" s="32">
        <v>135</v>
      </c>
      <c r="D168" s="32" t="s">
        <v>145</v>
      </c>
      <c r="E168" s="24" t="e">
        <f>VLOOKUP(C168,'uureg 2016'!$C$23:$D$231,3,0)</f>
        <v>#REF!</v>
      </c>
    </row>
    <row r="169" spans="1:5">
      <c r="A169" s="30">
        <v>162</v>
      </c>
      <c r="B169" s="35" t="s">
        <v>622</v>
      </c>
      <c r="C169" s="32">
        <v>110</v>
      </c>
      <c r="D169" s="32" t="s">
        <v>223</v>
      </c>
      <c r="E169" s="24" t="e">
        <f>VLOOKUP(C169,'uureg 2016'!$C$23:$D$231,3,0)</f>
        <v>#REF!</v>
      </c>
    </row>
    <row r="170" spans="1:5">
      <c r="A170" s="30">
        <v>163</v>
      </c>
      <c r="B170" s="35" t="s">
        <v>623</v>
      </c>
      <c r="C170" s="32">
        <v>118</v>
      </c>
      <c r="D170" s="32" t="s">
        <v>289</v>
      </c>
      <c r="E170" s="24" t="e">
        <f>VLOOKUP(C170,'uureg 2016'!$C$23:$D$231,3,0)</f>
        <v>#REF!</v>
      </c>
    </row>
    <row r="171" spans="1:5">
      <c r="A171" s="30">
        <v>164</v>
      </c>
      <c r="B171" s="35" t="s">
        <v>624</v>
      </c>
      <c r="C171" s="32">
        <v>449</v>
      </c>
      <c r="D171" s="32" t="s">
        <v>366</v>
      </c>
      <c r="E171" s="24" t="e">
        <f>VLOOKUP(C171,'uureg 2016'!$C$23:$D$231,3,0)</f>
        <v>#REF!</v>
      </c>
    </row>
    <row r="172" spans="1:5">
      <c r="A172" s="30">
        <v>165</v>
      </c>
      <c r="B172" s="35" t="s">
        <v>625</v>
      </c>
      <c r="C172" s="32">
        <v>414</v>
      </c>
      <c r="D172" s="32" t="s">
        <v>204</v>
      </c>
      <c r="E172" s="24" t="e">
        <f>VLOOKUP(C172,'uureg 2016'!$C$23:$D$231,3,0)</f>
        <v>#REF!</v>
      </c>
    </row>
    <row r="173" spans="1:5">
      <c r="A173" s="30">
        <v>166</v>
      </c>
      <c r="B173" s="35" t="s">
        <v>626</v>
      </c>
      <c r="C173" s="32">
        <v>214</v>
      </c>
      <c r="D173" s="32" t="s">
        <v>368</v>
      </c>
      <c r="E173" s="24" t="e">
        <f>VLOOKUP(C173,'uureg 2016'!$C$23:$D$231,3,0)</f>
        <v>#REF!</v>
      </c>
    </row>
    <row r="174" spans="1:5">
      <c r="A174" s="30">
        <v>167</v>
      </c>
      <c r="B174" s="35" t="s">
        <v>627</v>
      </c>
      <c r="C174" s="32">
        <v>41</v>
      </c>
      <c r="D174" s="32" t="s">
        <v>198</v>
      </c>
      <c r="E174" s="24" t="e">
        <f>VLOOKUP(C174,'uureg 2016'!$C$23:$D$231,3,0)</f>
        <v>#REF!</v>
      </c>
    </row>
    <row r="175" spans="1:5">
      <c r="A175" s="30">
        <v>168</v>
      </c>
      <c r="B175" s="35" t="s">
        <v>628</v>
      </c>
      <c r="C175" s="32">
        <v>464</v>
      </c>
      <c r="D175" s="32" t="s">
        <v>91</v>
      </c>
      <c r="E175" s="24" t="e">
        <f>VLOOKUP(C175,'uureg 2016'!$C$23:$D$231,3,0)</f>
        <v>#REF!</v>
      </c>
    </row>
    <row r="176" spans="1:5">
      <c r="A176" s="30">
        <v>169</v>
      </c>
      <c r="B176" s="35" t="s">
        <v>629</v>
      </c>
      <c r="C176" s="32">
        <v>22</v>
      </c>
      <c r="D176" s="32" t="s">
        <v>38</v>
      </c>
      <c r="E176" s="24" t="e">
        <f>VLOOKUP(C176,'uureg 2016'!$C$23:$D$231,3,0)</f>
        <v>#N/A</v>
      </c>
    </row>
    <row r="177" spans="1:5">
      <c r="A177" s="30">
        <v>170</v>
      </c>
      <c r="B177" s="35" t="s">
        <v>630</v>
      </c>
      <c r="C177" s="32">
        <v>44</v>
      </c>
      <c r="D177" s="32" t="s">
        <v>40</v>
      </c>
      <c r="E177" s="24" t="e">
        <f>VLOOKUP(C177,'uureg 2016'!$C$23:$D$231,3,0)</f>
        <v>#N/A</v>
      </c>
    </row>
    <row r="178" spans="1:5">
      <c r="A178" s="30">
        <v>171</v>
      </c>
      <c r="B178" s="35" t="s">
        <v>631</v>
      </c>
      <c r="C178" s="32">
        <v>441</v>
      </c>
      <c r="D178" s="32" t="s">
        <v>42</v>
      </c>
      <c r="E178" s="24" t="e">
        <f>VLOOKUP(C178,'uureg 2016'!$C$23:$D$231,3,0)</f>
        <v>#N/A</v>
      </c>
    </row>
    <row r="179" spans="1:5">
      <c r="A179" s="30">
        <v>172</v>
      </c>
      <c r="B179" s="35" t="s">
        <v>632</v>
      </c>
      <c r="C179" s="32">
        <v>421</v>
      </c>
      <c r="D179" s="32" t="s">
        <v>370</v>
      </c>
      <c r="E179" s="24" t="e">
        <f>VLOOKUP(C179,'uureg 2016'!$C$23:$D$231,3,0)</f>
        <v>#REF!</v>
      </c>
    </row>
    <row r="180" spans="1:5">
      <c r="A180" s="30">
        <v>173</v>
      </c>
      <c r="B180" s="35" t="s">
        <v>633</v>
      </c>
      <c r="C180" s="32">
        <v>142</v>
      </c>
      <c r="D180" s="32" t="s">
        <v>246</v>
      </c>
      <c r="E180" s="24" t="e">
        <f>VLOOKUP(C180,'uureg 2016'!$C$23:$D$231,3,0)</f>
        <v>#REF!</v>
      </c>
    </row>
    <row r="181" spans="1:5">
      <c r="A181" s="30">
        <v>174</v>
      </c>
      <c r="B181" s="35" t="s">
        <v>634</v>
      </c>
      <c r="C181" s="32">
        <v>322</v>
      </c>
      <c r="D181" s="32" t="s">
        <v>200</v>
      </c>
      <c r="E181" s="24" t="e">
        <f>VLOOKUP(C181,'uureg 2016'!$C$23:$D$231,3,0)</f>
        <v>#REF!</v>
      </c>
    </row>
    <row r="182" spans="1:5">
      <c r="A182" s="30">
        <v>175</v>
      </c>
      <c r="B182" s="35" t="s">
        <v>224</v>
      </c>
      <c r="C182" s="32">
        <v>386</v>
      </c>
      <c r="D182" s="32" t="s">
        <v>225</v>
      </c>
      <c r="E182" s="24" t="e">
        <f>VLOOKUP(C182,'uureg 2016'!$C$23:$D$231,3,0)</f>
        <v>#REF!</v>
      </c>
    </row>
    <row r="183" spans="1:5">
      <c r="A183" s="30">
        <v>176</v>
      </c>
      <c r="B183" s="35" t="s">
        <v>635</v>
      </c>
      <c r="C183" s="32">
        <v>188</v>
      </c>
      <c r="D183" s="32" t="s">
        <v>248</v>
      </c>
      <c r="E183" s="24" t="e">
        <f>VLOOKUP(C183,'uureg 2016'!$C$23:$D$231,3,0)</f>
        <v>#REF!</v>
      </c>
    </row>
    <row r="184" spans="1:5">
      <c r="A184" s="30">
        <v>177</v>
      </c>
      <c r="B184" s="35" t="s">
        <v>636</v>
      </c>
      <c r="C184" s="32">
        <v>217</v>
      </c>
      <c r="D184" s="32" t="s">
        <v>268</v>
      </c>
      <c r="E184" s="24" t="e">
        <f>VLOOKUP(C184,'uureg 2016'!$C$23:$D$231,3,0)</f>
        <v>#REF!</v>
      </c>
    </row>
    <row r="185" spans="1:5">
      <c r="A185" s="30">
        <v>178</v>
      </c>
      <c r="B185" s="35" t="s">
        <v>637</v>
      </c>
      <c r="C185" s="32">
        <v>7</v>
      </c>
      <c r="D185" s="32" t="s">
        <v>129</v>
      </c>
      <c r="E185" s="24" t="e">
        <f>VLOOKUP(C185,'uureg 2016'!$C$23:$D$231,3,0)</f>
        <v>#REF!</v>
      </c>
    </row>
    <row r="186" spans="1:5">
      <c r="A186" s="30">
        <v>179</v>
      </c>
      <c r="B186" s="35" t="s">
        <v>638</v>
      </c>
      <c r="C186" s="32">
        <v>195</v>
      </c>
      <c r="D186" s="32" t="s">
        <v>101</v>
      </c>
      <c r="E186" s="24" t="e">
        <f>VLOOKUP(C186,'uureg 2016'!$C$23:$D$231,3,0)</f>
        <v>#REF!</v>
      </c>
    </row>
    <row r="187" spans="1:5">
      <c r="A187" s="30">
        <v>180</v>
      </c>
      <c r="B187" s="35" t="s">
        <v>639</v>
      </c>
      <c r="C187" s="32">
        <v>94</v>
      </c>
      <c r="D187" s="32" t="s">
        <v>44</v>
      </c>
      <c r="E187" s="24" t="e">
        <f>VLOOKUP(C187,'uureg 2016'!$C$23:$D$231,3,0)</f>
        <v>#N/A</v>
      </c>
    </row>
    <row r="188" spans="1:5">
      <c r="A188" s="30">
        <v>181</v>
      </c>
      <c r="B188" s="35" t="s">
        <v>640</v>
      </c>
      <c r="C188" s="32">
        <v>448</v>
      </c>
      <c r="D188" s="32" t="s">
        <v>166</v>
      </c>
      <c r="E188" s="24" t="e">
        <f>VLOOKUP(C188,'uureg 2016'!$C$23:$D$231,3,0)</f>
        <v>#REF!</v>
      </c>
    </row>
    <row r="189" spans="1:5">
      <c r="A189" s="30">
        <v>182</v>
      </c>
      <c r="B189" s="31" t="s">
        <v>641</v>
      </c>
      <c r="C189" s="32">
        <v>484</v>
      </c>
      <c r="D189" s="32" t="s">
        <v>131</v>
      </c>
      <c r="E189" s="24" t="e">
        <f>VLOOKUP(C189,'uureg 2016'!$C$23:$D$231,3,0)</f>
        <v>#REF!</v>
      </c>
    </row>
    <row r="190" spans="1:5">
      <c r="A190" s="30">
        <v>183</v>
      </c>
      <c r="B190" s="35" t="s">
        <v>642</v>
      </c>
      <c r="C190" s="30">
        <v>325</v>
      </c>
      <c r="D190" s="30" t="s">
        <v>372</v>
      </c>
      <c r="E190" s="24" t="e">
        <f>VLOOKUP(C190,'uureg 2016'!$C$23:$D$231,3,0)</f>
        <v>#REF!</v>
      </c>
    </row>
    <row r="191" spans="1:5">
      <c r="A191" s="30">
        <v>184</v>
      </c>
      <c r="B191" s="35" t="s">
        <v>643</v>
      </c>
      <c r="C191" s="32">
        <v>437</v>
      </c>
      <c r="D191" s="32" t="s">
        <v>374</v>
      </c>
      <c r="E191" s="24" t="e">
        <f>VLOOKUP(C191,'uureg 2016'!$C$23:$D$231,3,0)</f>
        <v>#REF!</v>
      </c>
    </row>
    <row r="192" spans="1:5">
      <c r="A192" s="30">
        <v>185</v>
      </c>
      <c r="B192" s="35" t="s">
        <v>644</v>
      </c>
      <c r="C192" s="32">
        <v>314</v>
      </c>
      <c r="D192" s="32" t="s">
        <v>249</v>
      </c>
      <c r="E192" s="24" t="e">
        <f>VLOOKUP(C192,'uureg 2016'!$C$23:$D$231,3,0)</f>
        <v>#REF!</v>
      </c>
    </row>
    <row r="193" spans="1:5">
      <c r="A193" s="30">
        <v>186</v>
      </c>
      <c r="B193" s="35" t="s">
        <v>645</v>
      </c>
      <c r="C193" s="32">
        <v>447</v>
      </c>
      <c r="D193" s="32" t="s">
        <v>269</v>
      </c>
      <c r="E193" s="24" t="e">
        <f>VLOOKUP(C193,'uureg 2016'!$C$23:$D$231,3,0)</f>
        <v>#REF!</v>
      </c>
    </row>
    <row r="194" spans="1:5">
      <c r="A194" s="30">
        <v>187</v>
      </c>
      <c r="B194" s="35" t="s">
        <v>646</v>
      </c>
      <c r="C194" s="32">
        <v>385</v>
      </c>
      <c r="D194" s="32" t="s">
        <v>133</v>
      </c>
      <c r="E194" s="24" t="e">
        <f>VLOOKUP(C194,'uureg 2016'!$C$23:$D$231,3,0)</f>
        <v>#REF!</v>
      </c>
    </row>
    <row r="195" spans="1:5">
      <c r="A195" s="30">
        <v>188</v>
      </c>
      <c r="B195" s="35" t="s">
        <v>647</v>
      </c>
      <c r="C195" s="32">
        <v>323</v>
      </c>
      <c r="D195" s="32" t="s">
        <v>376</v>
      </c>
      <c r="E195" s="24" t="e">
        <f>VLOOKUP(C195,'uureg 2016'!$C$23:$D$231,3,0)</f>
        <v>#REF!</v>
      </c>
    </row>
    <row r="196" spans="1:5" ht="12">
      <c r="A196" s="30">
        <v>189</v>
      </c>
      <c r="B196" s="43" t="s">
        <v>648</v>
      </c>
      <c r="C196" s="32">
        <v>65</v>
      </c>
      <c r="D196" s="32" t="s">
        <v>231</v>
      </c>
      <c r="E196" s="24" t="e">
        <f>VLOOKUP(C196,'uureg 2016'!$C$23:$D$231,3,0)</f>
        <v>#REF!</v>
      </c>
    </row>
    <row r="197" spans="1:5">
      <c r="A197" s="30">
        <v>190</v>
      </c>
      <c r="B197" s="35" t="s">
        <v>649</v>
      </c>
      <c r="C197" s="32">
        <v>525</v>
      </c>
      <c r="D197" s="32" t="s">
        <v>46</v>
      </c>
      <c r="E197" s="24" t="e">
        <f>VLOOKUP(C197,'uureg 2016'!$C$23:$D$231,3,0)</f>
        <v>#REF!</v>
      </c>
    </row>
    <row r="198" spans="1:5">
      <c r="A198" s="30">
        <v>191</v>
      </c>
      <c r="B198" s="35" t="s">
        <v>650</v>
      </c>
      <c r="C198" s="32">
        <v>372</v>
      </c>
      <c r="D198" s="32" t="s">
        <v>378</v>
      </c>
      <c r="E198" s="24" t="e">
        <f>VLOOKUP(C198,'uureg 2016'!$C$23:$D$231,3,0)</f>
        <v>#REF!</v>
      </c>
    </row>
    <row r="199" spans="1:5">
      <c r="A199" s="30">
        <v>192</v>
      </c>
      <c r="B199" s="35" t="s">
        <v>651</v>
      </c>
      <c r="C199" s="32">
        <v>365</v>
      </c>
      <c r="D199" s="32" t="s">
        <v>380</v>
      </c>
      <c r="E199" s="24" t="e">
        <f>VLOOKUP(C199,'uureg 2016'!$C$23:$D$231,3,0)</f>
        <v>#REF!</v>
      </c>
    </row>
    <row r="200" spans="1:5">
      <c r="A200" s="30">
        <v>193</v>
      </c>
      <c r="B200" s="35" t="s">
        <v>652</v>
      </c>
      <c r="C200" s="32">
        <v>455</v>
      </c>
      <c r="D200" s="32" t="s">
        <v>271</v>
      </c>
      <c r="E200" s="24" t="e">
        <f>VLOOKUP(C200,'uureg 2016'!$C$23:$D$231,3,0)</f>
        <v>#REF!</v>
      </c>
    </row>
    <row r="201" spans="1:5">
      <c r="A201" s="30">
        <v>194</v>
      </c>
      <c r="B201" s="35" t="s">
        <v>653</v>
      </c>
      <c r="C201" s="32">
        <v>179</v>
      </c>
      <c r="D201" s="32" t="s">
        <v>168</v>
      </c>
      <c r="E201" s="24" t="e">
        <f>VLOOKUP(C201,'uureg 2016'!$C$23:$D$231,3,0)</f>
        <v>#REF!</v>
      </c>
    </row>
    <row r="202" spans="1:5">
      <c r="A202" s="30">
        <v>195</v>
      </c>
      <c r="B202" s="35" t="s">
        <v>654</v>
      </c>
      <c r="C202" s="32">
        <v>161</v>
      </c>
      <c r="D202" s="32" t="s">
        <v>382</v>
      </c>
      <c r="E202" s="24" t="e">
        <f>VLOOKUP(C202,'uureg 2016'!$C$23:$D$231,3,0)</f>
        <v>#REF!</v>
      </c>
    </row>
    <row r="203" spans="1:5">
      <c r="A203" s="30">
        <v>196</v>
      </c>
      <c r="B203" s="35" t="s">
        <v>655</v>
      </c>
      <c r="C203" s="32">
        <v>378</v>
      </c>
      <c r="D203" s="32" t="s">
        <v>134</v>
      </c>
      <c r="E203" s="24" t="e">
        <f>VLOOKUP(C203,'uureg 2016'!$C$23:$D$231,3,0)</f>
        <v>#REF!</v>
      </c>
    </row>
    <row r="204" spans="1:5">
      <c r="A204" s="30">
        <v>197</v>
      </c>
      <c r="B204" s="35" t="s">
        <v>656</v>
      </c>
      <c r="C204" s="32">
        <v>490</v>
      </c>
      <c r="D204" s="32" t="s">
        <v>136</v>
      </c>
      <c r="E204" s="24" t="e">
        <f>VLOOKUP(C204,'uureg 2016'!$C$23:$D$231,3,0)</f>
        <v>#REF!</v>
      </c>
    </row>
    <row r="205" spans="1:5">
      <c r="A205" s="30">
        <v>198</v>
      </c>
      <c r="B205" s="35" t="s">
        <v>657</v>
      </c>
      <c r="C205" s="32">
        <v>143</v>
      </c>
      <c r="D205" s="32" t="s">
        <v>106</v>
      </c>
      <c r="E205" s="24" t="e">
        <f>VLOOKUP(C205,'uureg 2016'!$C$23:$D$231,3,0)</f>
        <v>#REF!</v>
      </c>
    </row>
    <row r="206" spans="1:5">
      <c r="A206" s="30">
        <v>199</v>
      </c>
      <c r="B206" s="35" t="s">
        <v>658</v>
      </c>
      <c r="C206" s="32">
        <v>162</v>
      </c>
      <c r="D206" s="32" t="s">
        <v>93</v>
      </c>
      <c r="E206" s="24" t="e">
        <f>VLOOKUP(C206,'uureg 2016'!$C$23:$D$231,3,0)</f>
        <v>#REF!</v>
      </c>
    </row>
    <row r="207" spans="1:5">
      <c r="A207" s="30">
        <v>200</v>
      </c>
      <c r="B207" s="35" t="s">
        <v>659</v>
      </c>
      <c r="C207" s="32">
        <v>402</v>
      </c>
      <c r="D207" s="32" t="s">
        <v>138</v>
      </c>
      <c r="E207" s="24" t="e">
        <f>VLOOKUP(C207,'uureg 2016'!$C$23:$D$231,3,0)</f>
        <v>#REF!</v>
      </c>
    </row>
    <row r="208" spans="1:5">
      <c r="A208" s="30">
        <v>201</v>
      </c>
      <c r="B208" s="35" t="s">
        <v>660</v>
      </c>
      <c r="C208" s="32">
        <v>108</v>
      </c>
      <c r="D208" s="32" t="s">
        <v>108</v>
      </c>
      <c r="E208" s="24" t="e">
        <f>VLOOKUP(C208,'uureg 2016'!$C$23:$D$231,3,0)</f>
        <v>#REF!</v>
      </c>
    </row>
    <row r="209" spans="1:5">
      <c r="A209" s="30">
        <v>202</v>
      </c>
      <c r="B209" s="35" t="s">
        <v>661</v>
      </c>
      <c r="C209" s="32">
        <v>78</v>
      </c>
      <c r="D209" s="32" t="s">
        <v>170</v>
      </c>
      <c r="E209" s="24" t="e">
        <f>VLOOKUP(C209,'uureg 2016'!$C$23:$D$231,3,0)</f>
        <v>#REF!</v>
      </c>
    </row>
    <row r="210" spans="1:5">
      <c r="A210" s="30">
        <v>203</v>
      </c>
      <c r="B210" s="35" t="s">
        <v>662</v>
      </c>
      <c r="C210" s="32">
        <v>373</v>
      </c>
      <c r="D210" s="32" t="s">
        <v>140</v>
      </c>
      <c r="E210" s="24" t="e">
        <f>VLOOKUP(C210,'uureg 2016'!$C$23:$D$231,3,0)</f>
        <v>#REF!</v>
      </c>
    </row>
    <row r="211" spans="1:5">
      <c r="A211" s="30">
        <v>204</v>
      </c>
      <c r="B211" s="35" t="s">
        <v>663</v>
      </c>
      <c r="C211" s="32">
        <v>431</v>
      </c>
      <c r="D211" s="32" t="s">
        <v>95</v>
      </c>
      <c r="E211" s="24" t="e">
        <f>VLOOKUP(C211,'uureg 2016'!$C$23:$D$231,3,0)</f>
        <v>#REF!</v>
      </c>
    </row>
    <row r="212" spans="1:5">
      <c r="A212" s="30">
        <v>205</v>
      </c>
      <c r="B212" s="35" t="s">
        <v>664</v>
      </c>
      <c r="C212" s="32">
        <v>341</v>
      </c>
      <c r="D212" s="32" t="s">
        <v>384</v>
      </c>
      <c r="E212" s="24" t="e">
        <f>VLOOKUP(C212,'uureg 2016'!$C$23:$D$231,3,0)</f>
        <v>#REF!</v>
      </c>
    </row>
    <row r="213" spans="1:5">
      <c r="A213" s="30">
        <v>206</v>
      </c>
      <c r="B213" s="35" t="s">
        <v>665</v>
      </c>
      <c r="C213" s="32">
        <v>454</v>
      </c>
      <c r="D213" s="32" t="s">
        <v>205</v>
      </c>
      <c r="E213" s="24" t="e">
        <f>VLOOKUP(C213,'uureg 2016'!$C$23:$D$231,3,0)</f>
        <v>#REF!</v>
      </c>
    </row>
    <row r="214" spans="1:5">
      <c r="A214" s="30">
        <v>207</v>
      </c>
      <c r="B214" s="35" t="s">
        <v>666</v>
      </c>
      <c r="C214" s="32">
        <v>56</v>
      </c>
      <c r="D214" s="32" t="s">
        <v>172</v>
      </c>
      <c r="E214" s="24" t="e">
        <f>VLOOKUP(C214,'uureg 2016'!$C$23:$D$231,3,0)</f>
        <v>#REF!</v>
      </c>
    </row>
    <row r="215" spans="1:5">
      <c r="A215" s="30">
        <v>208</v>
      </c>
      <c r="B215" s="35" t="s">
        <v>667</v>
      </c>
      <c r="C215" s="32">
        <v>532</v>
      </c>
      <c r="D215" s="32" t="s">
        <v>97</v>
      </c>
      <c r="E215" s="24" t="e">
        <f>VLOOKUP(C215,'uureg 2016'!$C$23:$D$231,3,0)</f>
        <v>#REF!</v>
      </c>
    </row>
    <row r="216" spans="1:5">
      <c r="A216" s="30">
        <v>209</v>
      </c>
      <c r="B216" s="35" t="s">
        <v>668</v>
      </c>
      <c r="C216" s="32">
        <v>330</v>
      </c>
      <c r="D216" s="32" t="s">
        <v>386</v>
      </c>
      <c r="E216" s="24" t="e">
        <f>VLOOKUP(C216,'uureg 2016'!$C$23:$D$231,3,0)</f>
        <v>#REF!</v>
      </c>
    </row>
    <row r="217" spans="1:5">
      <c r="A217" s="30">
        <v>210</v>
      </c>
      <c r="B217" s="35" t="s">
        <v>669</v>
      </c>
      <c r="C217" s="32">
        <v>393</v>
      </c>
      <c r="D217" s="32" t="s">
        <v>207</v>
      </c>
      <c r="E217" s="24" t="e">
        <f>VLOOKUP(C217,'uureg 2016'!$C$23:$D$231,3,0)</f>
        <v>#REF!</v>
      </c>
    </row>
    <row r="218" spans="1:5">
      <c r="A218" s="30">
        <v>211</v>
      </c>
      <c r="B218" s="35" t="s">
        <v>670</v>
      </c>
      <c r="C218" s="30">
        <v>8</v>
      </c>
      <c r="D218" s="30" t="s">
        <v>142</v>
      </c>
      <c r="E218" s="24" t="e">
        <f>VLOOKUP(C218,'uureg 2016'!$C$23:$D$231,3,0)</f>
        <v>#REF!</v>
      </c>
    </row>
    <row r="219" spans="1:5">
      <c r="A219" s="30">
        <v>212</v>
      </c>
      <c r="B219" s="35" t="s">
        <v>671</v>
      </c>
      <c r="C219" s="32">
        <v>133</v>
      </c>
      <c r="D219" s="32" t="s">
        <v>388</v>
      </c>
      <c r="E219" s="24" t="e">
        <f>VLOOKUP(C219,'uureg 2016'!$C$23:$D$231,3,0)</f>
        <v>#REF!</v>
      </c>
    </row>
    <row r="220" spans="1:5">
      <c r="A220" s="30">
        <v>213</v>
      </c>
      <c r="B220" s="35" t="s">
        <v>672</v>
      </c>
      <c r="C220" s="32">
        <v>407</v>
      </c>
      <c r="D220" s="32" t="s">
        <v>291</v>
      </c>
      <c r="E220" s="24" t="e">
        <f>VLOOKUP(C220,'uureg 2016'!$C$23:$D$231,3,0)</f>
        <v>#REF!</v>
      </c>
    </row>
    <row r="221" spans="1:5">
      <c r="A221" s="30">
        <v>214</v>
      </c>
      <c r="B221" s="35" t="s">
        <v>673</v>
      </c>
      <c r="C221" s="32">
        <v>409</v>
      </c>
      <c r="D221" s="32" t="s">
        <v>110</v>
      </c>
      <c r="E221" s="24" t="e">
        <f>VLOOKUP(C221,'uureg 2016'!$C$23:$D$231,3,0)</f>
        <v>#REF!</v>
      </c>
    </row>
    <row r="222" spans="1:5">
      <c r="A222" s="30">
        <v>215</v>
      </c>
      <c r="B222" s="35" t="s">
        <v>674</v>
      </c>
      <c r="C222" s="30">
        <v>181</v>
      </c>
      <c r="D222" s="30" t="s">
        <v>390</v>
      </c>
      <c r="E222" s="24" t="e">
        <f>VLOOKUP(C222,'uureg 2016'!$C$23:$D$231,3,0)</f>
        <v>#REF!</v>
      </c>
    </row>
    <row r="223" spans="1:5">
      <c r="A223" s="30">
        <v>216</v>
      </c>
      <c r="B223" s="35" t="s">
        <v>675</v>
      </c>
      <c r="C223" s="32">
        <v>352</v>
      </c>
      <c r="D223" s="32" t="s">
        <v>391</v>
      </c>
      <c r="E223" s="24" t="e">
        <f>VLOOKUP(C223,'uureg 2016'!$C$23:$D$231,3,0)</f>
        <v>#REF!</v>
      </c>
    </row>
    <row r="224" spans="1:5">
      <c r="A224" s="30">
        <v>217</v>
      </c>
      <c r="B224" s="35" t="s">
        <v>676</v>
      </c>
      <c r="C224" s="32">
        <v>309</v>
      </c>
      <c r="D224" s="32" t="s">
        <v>99</v>
      </c>
      <c r="E224" s="24" t="e">
        <f>VLOOKUP(C224,'uureg 2016'!$C$23:$D$231,3,0)</f>
        <v>#REF!</v>
      </c>
    </row>
    <row r="225" spans="1:5">
      <c r="A225" s="30">
        <v>218</v>
      </c>
      <c r="B225" s="35" t="s">
        <v>677</v>
      </c>
      <c r="C225" s="32">
        <v>158</v>
      </c>
      <c r="D225" s="32" t="s">
        <v>293</v>
      </c>
      <c r="E225" s="24" t="e">
        <f>VLOOKUP(C225,'uureg 2016'!$C$23:$D$231,3,0)</f>
        <v>#REF!</v>
      </c>
    </row>
    <row r="226" spans="1:5">
      <c r="A226" s="30">
        <v>219</v>
      </c>
      <c r="B226" s="35" t="s">
        <v>678</v>
      </c>
      <c r="C226" s="32">
        <v>175</v>
      </c>
      <c r="D226" s="32" t="s">
        <v>232</v>
      </c>
      <c r="E226" s="24" t="e">
        <f>VLOOKUP(C226,'uureg 2016'!$C$23:$D$231,3,0)</f>
        <v>#REF!</v>
      </c>
    </row>
    <row r="227" spans="1:5">
      <c r="A227" s="30">
        <v>220</v>
      </c>
      <c r="B227" s="35" t="s">
        <v>679</v>
      </c>
      <c r="C227" s="32">
        <v>359</v>
      </c>
      <c r="D227" s="32" t="s">
        <v>53</v>
      </c>
      <c r="E227" s="24" t="e">
        <f>VLOOKUP(C227,'uureg 2016'!$C$23:$D$231,3,0)</f>
        <v>#REF!</v>
      </c>
    </row>
    <row r="228" spans="1:5">
      <c r="A228" s="30">
        <v>221</v>
      </c>
      <c r="B228" s="35" t="s">
        <v>680</v>
      </c>
      <c r="C228" s="32">
        <v>178</v>
      </c>
      <c r="D228" s="32" t="s">
        <v>251</v>
      </c>
      <c r="E228" s="24" t="e">
        <f>VLOOKUP(C228,'uureg 2016'!$C$23:$D$231,3,0)</f>
        <v>#REF!</v>
      </c>
    </row>
    <row r="229" spans="1:5">
      <c r="A229" s="30">
        <v>222</v>
      </c>
      <c r="B229" s="35" t="s">
        <v>681</v>
      </c>
      <c r="C229" s="32">
        <v>154</v>
      </c>
      <c r="D229" s="32" t="s">
        <v>295</v>
      </c>
      <c r="E229" s="24" t="e">
        <f>VLOOKUP(C229,'uureg 2016'!$C$23:$D$231,3,0)</f>
        <v>#REF!</v>
      </c>
    </row>
    <row r="230" spans="1:5">
      <c r="A230" s="30">
        <v>223</v>
      </c>
      <c r="B230" s="35" t="s">
        <v>682</v>
      </c>
      <c r="C230" s="32">
        <v>113</v>
      </c>
      <c r="D230" s="32" t="s">
        <v>393</v>
      </c>
      <c r="E230" s="24" t="e">
        <f>VLOOKUP(C230,'uureg 2016'!$C$23:$D$231,3,0)</f>
        <v>#REF!</v>
      </c>
    </row>
    <row r="231" spans="1:5">
      <c r="A231" s="30">
        <v>224</v>
      </c>
      <c r="B231" s="35" t="s">
        <v>683</v>
      </c>
      <c r="C231" s="32">
        <v>425</v>
      </c>
      <c r="D231" s="32" t="s">
        <v>209</v>
      </c>
      <c r="E231" s="24" t="e">
        <f>VLOOKUP(C231,'uureg 2016'!$C$23:$D$231,3,0)</f>
        <v>#REF!</v>
      </c>
    </row>
    <row r="232" spans="1:5">
      <c r="A232" s="30">
        <v>225</v>
      </c>
      <c r="B232" s="35" t="s">
        <v>684</v>
      </c>
      <c r="C232" s="32">
        <v>440</v>
      </c>
      <c r="D232" s="32" t="s">
        <v>395</v>
      </c>
      <c r="E232" s="24" t="e">
        <f>VLOOKUP(C232,'uureg 2016'!$C$23:$D$231,3,0)</f>
        <v>#REF!</v>
      </c>
    </row>
    <row r="233" spans="1:5">
      <c r="A233" s="30">
        <v>226</v>
      </c>
      <c r="B233" s="37" t="s">
        <v>47</v>
      </c>
      <c r="C233" s="38">
        <v>537</v>
      </c>
      <c r="D233" s="38" t="s">
        <v>48</v>
      </c>
      <c r="E233" s="24" t="e">
        <f>VLOOKUP(C233,'uureg 2016'!$C$23:$D$231,3,0)</f>
        <v>#REF!</v>
      </c>
    </row>
    <row r="234" spans="1:5">
      <c r="A234" s="30">
        <v>227</v>
      </c>
      <c r="B234" s="35" t="s">
        <v>685</v>
      </c>
      <c r="C234" s="32">
        <v>466</v>
      </c>
      <c r="D234" s="32" t="s">
        <v>143</v>
      </c>
      <c r="E234" s="24" t="e">
        <f>VLOOKUP(C234,'uureg 2016'!$C$23:$D$231,3,0)</f>
        <v>#REF!</v>
      </c>
    </row>
    <row r="235" spans="1:5">
      <c r="A235" s="30">
        <v>228</v>
      </c>
      <c r="B235" s="35" t="s">
        <v>686</v>
      </c>
      <c r="C235" s="30">
        <v>469</v>
      </c>
      <c r="D235" s="30" t="s">
        <v>273</v>
      </c>
      <c r="E235" s="24" t="e">
        <f>VLOOKUP(C235,'uureg 2016'!$C$23:$D$231,3,0)</f>
        <v>#REF!</v>
      </c>
    </row>
    <row r="236" spans="1:5">
      <c r="A236" s="30">
        <v>229</v>
      </c>
      <c r="B236" s="35" t="s">
        <v>687</v>
      </c>
      <c r="C236" s="32">
        <v>377</v>
      </c>
      <c r="D236" s="32" t="s">
        <v>202</v>
      </c>
      <c r="E236" s="24" t="e">
        <f>VLOOKUP(C236,'uureg 2016'!$C$23:$D$231,3,0)</f>
        <v>#REF!</v>
      </c>
    </row>
    <row r="237" spans="1:5" s="26" customFormat="1">
      <c r="A237" s="34"/>
      <c r="B237" s="36"/>
      <c r="C237" s="28"/>
      <c r="D237" s="28"/>
    </row>
    <row r="5246" spans="2:2">
      <c r="B5246" s="24" t="s">
        <v>396</v>
      </c>
    </row>
  </sheetData>
  <mergeCells count="3">
    <mergeCell ref="D5:D6"/>
    <mergeCell ref="A5:A6"/>
    <mergeCell ref="B5:B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uureg 2016</vt:lpstr>
      <vt:lpstr>listing2016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Manaljav</cp:lastModifiedBy>
  <cp:lastPrinted>2016-06-30T00:39:47Z</cp:lastPrinted>
  <dcterms:created xsi:type="dcterms:W3CDTF">2016-06-29T23:49:03Z</dcterms:created>
  <dcterms:modified xsi:type="dcterms:W3CDTF">2016-07-07T00:10:06Z</dcterms:modified>
</cp:coreProperties>
</file>