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R5312\Desktop\"/>
    </mc:Choice>
  </mc:AlternateContent>
  <xr:revisionPtr revIDLastSave="0" documentId="13_ncr:1_{E6F20B2A-18B0-4E0F-8864-A9BD86281E92}" xr6:coauthVersionLast="45" xr6:coauthVersionMax="45" xr10:uidLastSave="{00000000-0000-0000-0000-000000000000}"/>
  <bookViews>
    <workbookView xWindow="-120" yWindow="-120" windowWidth="29040" windowHeight="15840" xr2:uid="{9144971C-3E18-4E66-8A20-50DDC262591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1" i="1" l="1"/>
  <c r="N151" i="1"/>
  <c r="L151" i="1"/>
  <c r="R151" i="1" s="1"/>
  <c r="H151" i="1"/>
  <c r="E151" i="1"/>
  <c r="I151" i="1" s="1"/>
  <c r="R140" i="1" l="1"/>
  <c r="N140" i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</calcChain>
</file>

<file path=xl/sharedStrings.xml><?xml version="1.0" encoding="utf-8"?>
<sst xmlns="http://schemas.openxmlformats.org/spreadsheetml/2006/main" count="294" uniqueCount="178">
  <si>
    <t>Д/д</t>
  </si>
  <si>
    <t>Компанийн нэр</t>
  </si>
  <si>
    <t>ОРЛОГЫН ТАЙЛАНГИЙН ҮЗҮҮЛЭЛТ</t>
  </si>
  <si>
    <t xml:space="preserve">Хувьцаа </t>
  </si>
  <si>
    <t>Эргэлтийн хөрөнгийн дүн</t>
  </si>
  <si>
    <t>Эргэлтийн бус хөрөнгийн дүн</t>
  </si>
  <si>
    <t>Нийт хөрөнгийн дүн</t>
  </si>
  <si>
    <t>Богино хугацаат өр төлбөрийн дүн</t>
  </si>
  <si>
    <t xml:space="preserve">Урт хугацаат өр төлбөрийн дүн </t>
  </si>
  <si>
    <t>Өр төлбөрийн нийт дүн</t>
  </si>
  <si>
    <t>Эздийн өмчийн дүн</t>
  </si>
  <si>
    <t>Борлуулалтын орлого</t>
  </si>
  <si>
    <t>Борлуулалтын өртөг</t>
  </si>
  <si>
    <t>Нийт ашиг ( алдагдал)</t>
  </si>
  <si>
    <t>Бусад орлого, эрхийн шимтгэл, хүү, түрээс, ногдол ашгийн орлого</t>
  </si>
  <si>
    <t xml:space="preserve">Зардлын дүн </t>
  </si>
  <si>
    <t xml:space="preserve">Олз гарз </t>
  </si>
  <si>
    <t>Бусад ашиг алдагдал</t>
  </si>
  <si>
    <t>Орлогын татварын зардал</t>
  </si>
  <si>
    <t>Хаан банк</t>
  </si>
  <si>
    <t>"Тавантолгой" ХК</t>
  </si>
  <si>
    <t>Голомт банк</t>
  </si>
  <si>
    <t>"АПУ" ХК</t>
  </si>
  <si>
    <t>"Худалдаа хөгжлийн банк" ХК</t>
  </si>
  <si>
    <t>"Хас банк" ХК</t>
  </si>
  <si>
    <t>Төрийн банк</t>
  </si>
  <si>
    <t xml:space="preserve">Инвескор </t>
  </si>
  <si>
    <t>Богд банк</t>
  </si>
  <si>
    <t>Лэндмн</t>
  </si>
  <si>
    <t>"Сүү" ХК</t>
  </si>
  <si>
    <t>"Монголын төмөр зам" ХК</t>
  </si>
  <si>
    <t>"Говь" ХК</t>
  </si>
  <si>
    <t xml:space="preserve">-   </t>
  </si>
  <si>
    <t>"Түмэн шувуут" ХК</t>
  </si>
  <si>
    <t>"Шивээ овоо" ХК</t>
  </si>
  <si>
    <t xml:space="preserve"> -   </t>
  </si>
  <si>
    <t>Монголын хөрөнгийн бирж</t>
  </si>
  <si>
    <t>"Талх чихэр" ХК</t>
  </si>
  <si>
    <t>"Газар шим үйлдвэр" ХК</t>
  </si>
  <si>
    <t>"Сэндли ББСБ" ХК</t>
  </si>
  <si>
    <t>"Алтайн зам" ХК</t>
  </si>
  <si>
    <t>"Техникимпорт" ХК</t>
  </si>
  <si>
    <t>"Хүрд" ХК</t>
  </si>
  <si>
    <t>"Дархан нэхий" ХК</t>
  </si>
  <si>
    <t>"Материал импекс" ХК</t>
  </si>
  <si>
    <t>"Ремикон" ХК</t>
  </si>
  <si>
    <t xml:space="preserve">"Монос хүнс" ХК </t>
  </si>
  <si>
    <t>Тандэм инвест</t>
  </si>
  <si>
    <t>"Баянгол зочид буудал" ХК</t>
  </si>
  <si>
    <t>"Махимпекс" ХК</t>
  </si>
  <si>
    <t>"Ариг гал" ХК</t>
  </si>
  <si>
    <t>"Барилга корпораци" ХК</t>
  </si>
  <si>
    <t>"Тэнгэрлиг медиа групп" ХК</t>
  </si>
  <si>
    <t>"Монгол шуудан" ХК</t>
  </si>
  <si>
    <t>"Гермес центр" ХК</t>
  </si>
  <si>
    <t>"Гутал" ХК</t>
  </si>
  <si>
    <t>"Бэрх уул" ХК</t>
  </si>
  <si>
    <t>"Улаанбаатар хивс" ХК</t>
  </si>
  <si>
    <t>"МИК Холдинг" ХК</t>
  </si>
  <si>
    <t>"Монгол базальт" ХК</t>
  </si>
  <si>
    <t>Би Ди Сек</t>
  </si>
  <si>
    <t>"Дархан зочид буудал" ХК</t>
  </si>
  <si>
    <t>"Женко тур бюро" ХК</t>
  </si>
  <si>
    <t>"Могойн гол" ХК</t>
  </si>
  <si>
    <t>"Тахь Ко" ХК</t>
  </si>
  <si>
    <t>"Увс хүнс" ХК</t>
  </si>
  <si>
    <t>"Э транс ложистикс" ХК</t>
  </si>
  <si>
    <t>"Жуулчин дюти фрий" ХК</t>
  </si>
  <si>
    <t>"Бүтээлч Үйлс" ХК</t>
  </si>
  <si>
    <t>"Улаанбаатар БҮК" ХК</t>
  </si>
  <si>
    <t>"Орхон хөгжил" ХК</t>
  </si>
  <si>
    <t>"Тав" ХК</t>
  </si>
  <si>
    <t xml:space="preserve">"Ай түүлс" ХК </t>
  </si>
  <si>
    <t>"Тээвэр-Дархан" ХК</t>
  </si>
  <si>
    <t>"Атар-Өргөө" ХК</t>
  </si>
  <si>
    <t>"Хэрлэн хивс" ХК</t>
  </si>
  <si>
    <t>"Эрдэнэс сольюшинс" ХК</t>
  </si>
  <si>
    <t>"Улсын Их Дэлгүүр" ХК</t>
  </si>
  <si>
    <t>"Хай Би Ойл" ХК</t>
  </si>
  <si>
    <t>" Хар тарвагатай" ХК</t>
  </si>
  <si>
    <t>"Дорнод худалдаа" ХК</t>
  </si>
  <si>
    <t>"Силикат" ХК</t>
  </si>
  <si>
    <t>"Монгол алт" ХК</t>
  </si>
  <si>
    <t>"Сэлэнгэ-сүрэг" ХК</t>
  </si>
  <si>
    <t>"Хөвсгөл хүнс" ХК</t>
  </si>
  <si>
    <t>"Эрчим БаянӨлгий" ХК</t>
  </si>
  <si>
    <t>"Монноос" ХК</t>
  </si>
  <si>
    <t>"Хөвсгөл геологи" ХК</t>
  </si>
  <si>
    <t xml:space="preserve">"Булигаар" ХК </t>
  </si>
  <si>
    <t>"Төмрийн завод" ХК</t>
  </si>
  <si>
    <t> 2,121,647,758.03</t>
  </si>
  <si>
    <t>"Талын гал" ХК</t>
  </si>
  <si>
    <t>"Хасу-мандал" ХК</t>
  </si>
  <si>
    <t>"Завхан баялаг" ХК</t>
  </si>
  <si>
    <t>"Эрдэнэт хүнс" ХК</t>
  </si>
  <si>
    <t>"Хоринхоёрдугаар бааз" ХК</t>
  </si>
  <si>
    <t>"Сонсголон бармат" ХК</t>
  </si>
  <si>
    <t>"Дархан Сэлэнгийн цахилгаан түгээх сүлжээ" ХК</t>
  </si>
  <si>
    <t>"Монгео" ХК</t>
  </si>
  <si>
    <t>"Эрдэнэтсуврага" ХК</t>
  </si>
  <si>
    <t>"Их барилга" ХК</t>
  </si>
  <si>
    <t>"Түшиг Уул" ХК</t>
  </si>
  <si>
    <t>"Увс чацаргана" ХК</t>
  </si>
  <si>
    <t>"Мерекс" ХК</t>
  </si>
  <si>
    <t>"Гурил Увс" ХК</t>
  </si>
  <si>
    <t>"Нэхээсгүй Эдлэл" ХК</t>
  </si>
  <si>
    <t>"Дархан хөвөн" ХК</t>
  </si>
  <si>
    <t>"Монголын хөгжил үндэсний нэгдэл" ХК</t>
  </si>
  <si>
    <t>"Стандарт ноос" ХК</t>
  </si>
  <si>
    <t>"Хөвсгөл" ХК</t>
  </si>
  <si>
    <t>"Мандалговь Импекс" ХК</t>
  </si>
  <si>
    <t>"Цагаантолгой" ХК</t>
  </si>
  <si>
    <t>"Монгол савхи" ХК</t>
  </si>
  <si>
    <t>"Хөвсгөл алтан дуулга" ХК</t>
  </si>
  <si>
    <t>"Улаансан" ХК</t>
  </si>
  <si>
    <t>"Нако түлш" ХК</t>
  </si>
  <si>
    <t>"Номин хишиг" ХК</t>
  </si>
  <si>
    <t>"Ачит алхабы" ХК</t>
  </si>
  <si>
    <t>"Монгол дизель" ХК</t>
  </si>
  <si>
    <t>"Монгол шилтгээн" ХК</t>
  </si>
  <si>
    <t>"Глобал лайф технологи" ХК</t>
  </si>
  <si>
    <t>"Тавилга" ХК</t>
  </si>
  <si>
    <t>"Өндөрхаан" ХК</t>
  </si>
  <si>
    <t>"Дэвшил мандал" ХК</t>
  </si>
  <si>
    <t>"Люкс занаду групп" ХК</t>
  </si>
  <si>
    <t>"Эрдэнэт авто зам" ХК</t>
  </si>
  <si>
    <t>"Глобал монголиа холдингс" ХК</t>
  </si>
  <si>
    <t>"Хөх ган" ХК</t>
  </si>
  <si>
    <t>"Борнуур" ХК</t>
  </si>
  <si>
    <t>"Арвижих" ХК</t>
  </si>
  <si>
    <t>"Бөхөг" ХК</t>
  </si>
  <si>
    <t>"Мон Наб" ХК</t>
  </si>
  <si>
    <t>"Өлзий-Дундговь" ХК</t>
  </si>
  <si>
    <t>"Жуулчин говь" ХК</t>
  </si>
  <si>
    <t xml:space="preserve">"Эм Эн Ди" ХК </t>
  </si>
  <si>
    <t>"Хишиг уул" ХК</t>
  </si>
  <si>
    <t>"Монгол нэхмэл" ХК</t>
  </si>
  <si>
    <t>Евразиа капитал холдинг</t>
  </si>
  <si>
    <t xml:space="preserve">"Жидакс ХК" </t>
  </si>
  <si>
    <t>"Эрээнцав" ХК</t>
  </si>
  <si>
    <t>"Дархан хүнс" ХК</t>
  </si>
  <si>
    <t>"Говийн өндөр" ХК</t>
  </si>
  <si>
    <t>"Орхондалай" ХК</t>
  </si>
  <si>
    <t>"Хархорин" ХК</t>
  </si>
  <si>
    <t>"Автозам" ХК</t>
  </si>
  <si>
    <t xml:space="preserve">"Крипто үндэстэн" ХК </t>
  </si>
  <si>
    <t>Блюскай секьюритиз</t>
  </si>
  <si>
    <t>"Хөсөг трейд" ХК</t>
  </si>
  <si>
    <t>"Ганхийц" ХК</t>
  </si>
  <si>
    <t>"Автоимпекс" ХК</t>
  </si>
  <si>
    <t>"Дархан гурил тэжээл" ХК</t>
  </si>
  <si>
    <t xml:space="preserve">"Стандарт проперти групп" ХК </t>
  </si>
  <si>
    <t>"Оллоо" ХК</t>
  </si>
  <si>
    <t>"Фронтиер Лэнд Групп" ХК</t>
  </si>
  <si>
    <t>"Хот девелопмент" ХК</t>
  </si>
  <si>
    <t>"Монгол керамик" ХК</t>
  </si>
  <si>
    <t>Ард кредит</t>
  </si>
  <si>
    <t>"Ард санхүүгийн нэгдэл " ХК</t>
  </si>
  <si>
    <t>нэгтгэл тайлан</t>
  </si>
  <si>
    <t>"Хөнгөн бетон" ХК</t>
  </si>
  <si>
    <t>"Ногоон хөгжил үндэсний нэгдэл" ХК</t>
  </si>
  <si>
    <t>"Сор" ХК</t>
  </si>
  <si>
    <t>"Монинжбар" ХК</t>
  </si>
  <si>
    <t>"Адуунчулуун" ХК</t>
  </si>
  <si>
    <t>"Шарын гол" ХК</t>
  </si>
  <si>
    <t>Монгол даатгал</t>
  </si>
  <si>
    <t>"Дархан ус суваг" ХК</t>
  </si>
  <si>
    <t>"Багануур" ХК</t>
  </si>
  <si>
    <t>"Премиум нэксус" ХК</t>
  </si>
  <si>
    <t>Монголын хөрөнгийн биржид бүртгэлтэй хувьцаат компаниудын 2023 оны жилийн эцсийн санхүүгийн тайлангийн хураангуй үзүүлэлт.</t>
  </si>
  <si>
    <t xml:space="preserve">БАЛАНСЫН  ҮЗҮҮЛЭЛТ </t>
  </si>
  <si>
    <t>Ард даатгал</t>
  </si>
  <si>
    <t>Бодь даатгал</t>
  </si>
  <si>
    <t>Мандал даатгал</t>
  </si>
  <si>
    <t xml:space="preserve">Жич: МХБ-д бүртгэлтэй нийт 172 компаниаас 2023 оны жилийн эцсийн санхүүгийн тайлангаа Сангийн яамны и-балансад шивж, баталгаажсан тайланг нэгтгэв. Дээрх 149 компаниаас 85 компани буюу 56.37% нь ашигтай, 11 компани буюу 7.38% ашиг алдагдалгүй, 53 компани буюу 35.57% нь ашиггүй ажилласан байна. </t>
  </si>
  <si>
    <t xml:space="preserve"> дансны үнэ /төгрөгөөр/</t>
  </si>
  <si>
    <t>тоо ширхэг</t>
  </si>
  <si>
    <t>Тайлант үеийн цэвэр ашиг (алдагдал)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</si>
</sst>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BC2E6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74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164" fontId="4" fillId="0" borderId="0" xfId="1" applyNumberFormat="1" applyFont="1"/>
    <xf numFmtId="0" fontId="2" fillId="0" borderId="0" xfId="0" applyFont="1"/>
    <xf numFmtId="164" fontId="3" fillId="2" borderId="1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left" vertical="center"/>
    </xf>
    <xf numFmtId="43" fontId="4" fillId="0" borderId="1" xfId="1" applyFont="1" applyBorder="1" applyAlignment="1">
      <alignment horizontal="right"/>
    </xf>
    <xf numFmtId="43" fontId="4" fillId="4" borderId="1" xfId="1" applyFont="1" applyFill="1" applyBorder="1" applyAlignment="1">
      <alignment horizontal="right"/>
    </xf>
    <xf numFmtId="4" fontId="4" fillId="0" borderId="1" xfId="0" applyNumberFormat="1" applyFont="1" applyBorder="1"/>
    <xf numFmtId="164" fontId="4" fillId="0" borderId="1" xfId="1" applyNumberFormat="1" applyFont="1" applyBorder="1"/>
    <xf numFmtId="43" fontId="4" fillId="0" borderId="1" xfId="1" applyFont="1" applyBorder="1" applyAlignment="1">
      <alignment horizontal="right" wrapText="1"/>
    </xf>
    <xf numFmtId="43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43" fontId="2" fillId="0" borderId="1" xfId="1" applyFont="1" applyBorder="1" applyAlignment="1">
      <alignment horizontal="right"/>
    </xf>
    <xf numFmtId="164" fontId="4" fillId="0" borderId="1" xfId="1" applyNumberFormat="1" applyFont="1" applyBorder="1" applyAlignment="1">
      <alignment horizontal="left"/>
    </xf>
    <xf numFmtId="43" fontId="4" fillId="3" borderId="1" xfId="1" applyFont="1" applyFill="1" applyBorder="1" applyAlignment="1">
      <alignment horizontal="right"/>
    </xf>
    <xf numFmtId="0" fontId="4" fillId="0" borderId="1" xfId="0" applyFont="1" applyBorder="1" applyAlignment="1">
      <alignment horizontal="left" vertical="center" wrapText="1"/>
    </xf>
    <xf numFmtId="43" fontId="4" fillId="0" borderId="1" xfId="1" applyFont="1" applyBorder="1" applyAlignment="1">
      <alignment horizontal="right" vertical="center" wrapText="1"/>
    </xf>
    <xf numFmtId="164" fontId="4" fillId="0" borderId="1" xfId="1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43" fontId="4" fillId="0" borderId="1" xfId="1" applyFont="1" applyBorder="1" applyAlignment="1">
      <alignment horizontal="right" vertical="center"/>
    </xf>
    <xf numFmtId="164" fontId="4" fillId="0" borderId="1" xfId="1" applyNumberFormat="1" applyFont="1" applyBorder="1" applyAlignment="1">
      <alignment vertical="center"/>
    </xf>
    <xf numFmtId="43" fontId="4" fillId="3" borderId="1" xfId="1" applyFont="1" applyFill="1" applyBorder="1" applyAlignment="1">
      <alignment horizontal="right" wrapText="1"/>
    </xf>
    <xf numFmtId="0" fontId="4" fillId="3" borderId="1" xfId="0" applyFont="1" applyFill="1" applyBorder="1" applyAlignment="1">
      <alignment horizontal="left"/>
    </xf>
    <xf numFmtId="164" fontId="4" fillId="3" borderId="1" xfId="1" applyNumberFormat="1" applyFont="1" applyFill="1" applyBorder="1" applyAlignment="1">
      <alignment horizontal="left"/>
    </xf>
    <xf numFmtId="0" fontId="2" fillId="3" borderId="0" xfId="0" applyFont="1" applyFill="1" applyAlignment="1">
      <alignment horizontal="left" vertical="center"/>
    </xf>
    <xf numFmtId="43" fontId="4" fillId="5" borderId="1" xfId="1" applyFont="1" applyFill="1" applyBorder="1" applyAlignment="1">
      <alignment horizontal="right"/>
    </xf>
    <xf numFmtId="4" fontId="4" fillId="3" borderId="1" xfId="0" applyNumberFormat="1" applyFont="1" applyFill="1" applyBorder="1"/>
    <xf numFmtId="4" fontId="4" fillId="4" borderId="1" xfId="0" applyNumberFormat="1" applyFont="1" applyFill="1" applyBorder="1" applyAlignment="1">
      <alignment horizontal="right"/>
    </xf>
    <xf numFmtId="0" fontId="4" fillId="5" borderId="0" xfId="0" applyFont="1" applyFill="1"/>
    <xf numFmtId="0" fontId="4" fillId="4" borderId="1" xfId="0" applyFont="1" applyFill="1" applyBorder="1"/>
    <xf numFmtId="0" fontId="4" fillId="0" borderId="2" xfId="0" applyFont="1" applyBorder="1"/>
    <xf numFmtId="43" fontId="4" fillId="0" borderId="2" xfId="1" applyFont="1" applyBorder="1" applyAlignment="1">
      <alignment horizontal="right"/>
    </xf>
    <xf numFmtId="4" fontId="4" fillId="4" borderId="1" xfId="0" applyNumberFormat="1" applyFont="1" applyFill="1" applyBorder="1"/>
    <xf numFmtId="43" fontId="4" fillId="0" borderId="3" xfId="1" applyFont="1" applyBorder="1" applyAlignment="1">
      <alignment horizontal="right"/>
    </xf>
    <xf numFmtId="43" fontId="4" fillId="0" borderId="6" xfId="1" applyFont="1" applyBorder="1" applyAlignment="1">
      <alignment horizontal="right"/>
    </xf>
    <xf numFmtId="4" fontId="4" fillId="4" borderId="1" xfId="0" applyNumberFormat="1" applyFont="1" applyFill="1" applyBorder="1" applyAlignment="1">
      <alignment horizontal="left"/>
    </xf>
    <xf numFmtId="4" fontId="4" fillId="4" borderId="1" xfId="0" applyNumberFormat="1" applyFont="1" applyFill="1" applyBorder="1" applyAlignment="1">
      <alignment wrapText="1"/>
    </xf>
    <xf numFmtId="43" fontId="4" fillId="0" borderId="2" xfId="1" applyFont="1" applyBorder="1" applyAlignment="1">
      <alignment horizontal="right" wrapText="1"/>
    </xf>
    <xf numFmtId="4" fontId="4" fillId="0" borderId="2" xfId="0" applyNumberFormat="1" applyFont="1" applyBorder="1"/>
    <xf numFmtId="0" fontId="4" fillId="3" borderId="1" xfId="0" applyFont="1" applyFill="1" applyBorder="1"/>
    <xf numFmtId="4" fontId="4" fillId="0" borderId="5" xfId="0" applyNumberFormat="1" applyFont="1" applyBorder="1"/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/>
    </xf>
    <xf numFmtId="0" fontId="4" fillId="5" borderId="0" xfId="0" applyFont="1" applyFill="1" applyAlignment="1">
      <alignment horizontal="left"/>
    </xf>
    <xf numFmtId="43" fontId="2" fillId="0" borderId="1" xfId="1" applyFont="1" applyBorder="1" applyAlignment="1">
      <alignment horizontal="right" vertical="center" wrapText="1"/>
    </xf>
    <xf numFmtId="4" fontId="2" fillId="4" borderId="1" xfId="0" applyNumberFormat="1" applyFont="1" applyFill="1" applyBorder="1" applyAlignment="1">
      <alignment horizontal="right" vertical="center" wrapText="1"/>
    </xf>
    <xf numFmtId="43" fontId="4" fillId="0" borderId="0" xfId="1" applyFont="1" applyBorder="1" applyAlignment="1">
      <alignment horizontal="right"/>
    </xf>
    <xf numFmtId="43" fontId="2" fillId="3" borderId="1" xfId="1" applyFont="1" applyFill="1" applyBorder="1" applyAlignment="1">
      <alignment horizontal="right" vertical="center" wrapText="1"/>
    </xf>
    <xf numFmtId="0" fontId="6" fillId="0" borderId="0" xfId="0" applyFont="1"/>
    <xf numFmtId="0" fontId="2" fillId="0" borderId="1" xfId="0" applyFont="1" applyBorder="1" applyAlignment="1">
      <alignment vertical="center" wrapText="1"/>
    </xf>
    <xf numFmtId="3" fontId="4" fillId="4" borderId="1" xfId="0" applyNumberFormat="1" applyFont="1" applyFill="1" applyBorder="1"/>
    <xf numFmtId="0" fontId="6" fillId="5" borderId="0" xfId="0" applyFont="1" applyFill="1"/>
    <xf numFmtId="164" fontId="6" fillId="0" borderId="1" xfId="1" applyNumberFormat="1" applyFont="1" applyBorder="1"/>
    <xf numFmtId="164" fontId="4" fillId="5" borderId="1" xfId="1" applyNumberFormat="1" applyFont="1" applyFill="1" applyBorder="1"/>
    <xf numFmtId="164" fontId="6" fillId="0" borderId="0" xfId="1" applyNumberFormat="1" applyFont="1"/>
    <xf numFmtId="0" fontId="2" fillId="4" borderId="2" xfId="0" applyFont="1" applyFill="1" applyBorder="1" applyAlignment="1">
      <alignment horizontal="left" vertical="center"/>
    </xf>
    <xf numFmtId="43" fontId="4" fillId="5" borderId="7" xfId="1" applyFont="1" applyFill="1" applyBorder="1" applyAlignment="1">
      <alignment horizontal="right"/>
    </xf>
    <xf numFmtId="43" fontId="4" fillId="5" borderId="8" xfId="1" applyFont="1" applyFill="1" applyBorder="1" applyAlignment="1">
      <alignment horizontal="right"/>
    </xf>
    <xf numFmtId="43" fontId="4" fillId="5" borderId="4" xfId="1" applyFont="1" applyFill="1" applyBorder="1" applyAlignment="1">
      <alignment horizontal="right"/>
    </xf>
    <xf numFmtId="4" fontId="4" fillId="5" borderId="9" xfId="0" applyNumberFormat="1" applyFont="1" applyFill="1" applyBorder="1"/>
    <xf numFmtId="164" fontId="4" fillId="0" borderId="7" xfId="1" applyNumberFormat="1" applyFont="1" applyBorder="1"/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 xr:uid="{FA919955-B39C-4AAD-8565-F847FB9023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DCC6A-7AE3-4E6E-8B96-F6FF503CB39F}">
  <dimension ref="A1:V159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H17" sqref="H17"/>
    </sheetView>
  </sheetViews>
  <sheetFormatPr defaultRowHeight="12.75" x14ac:dyDescent="0.2"/>
  <cols>
    <col min="1" max="1" width="6.28515625" style="55" bestFit="1" customWidth="1"/>
    <col min="2" max="2" width="44.28515625" style="55" bestFit="1" customWidth="1"/>
    <col min="3" max="3" width="22.140625" style="55" customWidth="1"/>
    <col min="4" max="4" width="20.42578125" style="55" bestFit="1" customWidth="1"/>
    <col min="5" max="5" width="21.5703125" style="55" bestFit="1" customWidth="1"/>
    <col min="6" max="6" width="21" style="55" bestFit="1" customWidth="1"/>
    <col min="7" max="7" width="20.42578125" style="55" bestFit="1" customWidth="1"/>
    <col min="8" max="8" width="21.5703125" style="55" bestFit="1" customWidth="1"/>
    <col min="9" max="10" width="20.42578125" style="55" bestFit="1" customWidth="1"/>
    <col min="11" max="11" width="20" style="55" bestFit="1" customWidth="1"/>
    <col min="12" max="12" width="20.42578125" style="55" bestFit="1" customWidth="1"/>
    <col min="13" max="13" width="18.85546875" style="55" bestFit="1" customWidth="1"/>
    <col min="14" max="14" width="19.85546875" style="55" bestFit="1" customWidth="1"/>
    <col min="15" max="16" width="18.7109375" style="55" bestFit="1" customWidth="1"/>
    <col min="17" max="18" width="18.85546875" style="55" bestFit="1" customWidth="1"/>
    <col min="19" max="19" width="14" style="55" bestFit="1" customWidth="1"/>
    <col min="20" max="20" width="17.85546875" style="61" bestFit="1" customWidth="1"/>
    <col min="21" max="16384" width="9.140625" style="55"/>
  </cols>
  <sheetData>
    <row r="1" spans="1:22" x14ac:dyDescent="0.2">
      <c r="A1" s="1"/>
      <c r="B1" s="71" t="s">
        <v>169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2"/>
      <c r="T1" s="3"/>
      <c r="U1" s="2"/>
      <c r="V1" s="2"/>
    </row>
    <row r="2" spans="1:22" x14ac:dyDescent="0.2">
      <c r="A2" s="1"/>
      <c r="B2" s="4"/>
      <c r="C2" s="4"/>
      <c r="D2" s="4"/>
      <c r="E2" s="4"/>
      <c r="F2" s="4"/>
      <c r="G2" s="4"/>
      <c r="H2" s="4"/>
      <c r="I2" s="4"/>
      <c r="J2" s="2"/>
      <c r="K2" s="2"/>
      <c r="L2" s="2"/>
      <c r="M2" s="2"/>
      <c r="N2" s="2"/>
      <c r="O2" s="2"/>
      <c r="P2" s="2"/>
      <c r="Q2" s="2"/>
      <c r="R2" s="2"/>
      <c r="S2" s="2"/>
      <c r="T2" s="3"/>
      <c r="U2" s="2"/>
      <c r="V2" s="2"/>
    </row>
    <row r="3" spans="1:22" ht="26.25" customHeight="1" x14ac:dyDescent="0.2">
      <c r="A3" s="72" t="s">
        <v>0</v>
      </c>
      <c r="B3" s="73" t="s">
        <v>1</v>
      </c>
      <c r="C3" s="69" t="s">
        <v>170</v>
      </c>
      <c r="D3" s="69"/>
      <c r="E3" s="69"/>
      <c r="F3" s="69"/>
      <c r="G3" s="69"/>
      <c r="H3" s="69"/>
      <c r="I3" s="69"/>
      <c r="J3" s="69" t="s">
        <v>2</v>
      </c>
      <c r="K3" s="69"/>
      <c r="L3" s="69"/>
      <c r="M3" s="69"/>
      <c r="N3" s="69"/>
      <c r="O3" s="69"/>
      <c r="P3" s="69"/>
      <c r="Q3" s="69"/>
      <c r="R3" s="69"/>
      <c r="S3" s="69" t="s">
        <v>3</v>
      </c>
      <c r="T3" s="69"/>
      <c r="U3" s="2"/>
      <c r="V3" s="2"/>
    </row>
    <row r="4" spans="1:22" ht="114.75" customHeight="1" x14ac:dyDescent="0.2">
      <c r="A4" s="72"/>
      <c r="B4" s="73"/>
      <c r="C4" s="48" t="s">
        <v>4</v>
      </c>
      <c r="D4" s="48" t="s">
        <v>5</v>
      </c>
      <c r="E4" s="48" t="s">
        <v>6</v>
      </c>
      <c r="F4" s="48" t="s">
        <v>7</v>
      </c>
      <c r="G4" s="48" t="s">
        <v>8</v>
      </c>
      <c r="H4" s="48" t="s">
        <v>9</v>
      </c>
      <c r="I4" s="48" t="s">
        <v>10</v>
      </c>
      <c r="J4" s="48" t="s">
        <v>11</v>
      </c>
      <c r="K4" s="68" t="s">
        <v>12</v>
      </c>
      <c r="L4" s="48" t="s">
        <v>13</v>
      </c>
      <c r="M4" s="48" t="s">
        <v>14</v>
      </c>
      <c r="N4" s="48" t="s">
        <v>15</v>
      </c>
      <c r="O4" s="48" t="s">
        <v>16</v>
      </c>
      <c r="P4" s="48" t="s">
        <v>17</v>
      </c>
      <c r="Q4" s="47" t="s">
        <v>18</v>
      </c>
      <c r="R4" s="47" t="s">
        <v>177</v>
      </c>
      <c r="S4" s="47" t="s">
        <v>175</v>
      </c>
      <c r="T4" s="5" t="s">
        <v>176</v>
      </c>
      <c r="U4" s="6"/>
      <c r="V4" s="6"/>
    </row>
    <row r="5" spans="1:22" x14ac:dyDescent="0.2">
      <c r="A5" s="7">
        <v>1</v>
      </c>
      <c r="B5" s="8" t="s">
        <v>19</v>
      </c>
      <c r="C5" s="9">
        <v>16842239368312.9</v>
      </c>
      <c r="D5" s="9">
        <v>508402704036.92999</v>
      </c>
      <c r="E5" s="9">
        <v>17350642072349.801</v>
      </c>
      <c r="F5" s="10"/>
      <c r="G5" s="10"/>
      <c r="H5" s="9">
        <v>15258906713973.4</v>
      </c>
      <c r="I5" s="9">
        <v>2091735358376.3899</v>
      </c>
      <c r="J5" s="9">
        <v>2052185427491.23</v>
      </c>
      <c r="K5" s="9">
        <v>998485157774.27002</v>
      </c>
      <c r="L5" s="9">
        <v>1053700269716.96</v>
      </c>
      <c r="M5" s="9">
        <v>457596273845.03998</v>
      </c>
      <c r="N5" s="9">
        <v>772716454862.27002</v>
      </c>
      <c r="O5" s="9">
        <v>4178229408</v>
      </c>
      <c r="P5" s="9"/>
      <c r="Q5" s="9">
        <v>183975449096.69</v>
      </c>
      <c r="R5" s="9">
        <v>558782869011.04004</v>
      </c>
      <c r="S5" s="11">
        <v>1093.8905690605209</v>
      </c>
      <c r="T5" s="12">
        <v>1912198000</v>
      </c>
      <c r="U5" s="2"/>
      <c r="V5" s="2"/>
    </row>
    <row r="6" spans="1:22" x14ac:dyDescent="0.2">
      <c r="A6" s="7">
        <f>+A5+1</f>
        <v>2</v>
      </c>
      <c r="B6" s="8" t="s">
        <v>20</v>
      </c>
      <c r="C6" s="13">
        <v>833718794449.37</v>
      </c>
      <c r="D6" s="9">
        <v>27652040543.040001</v>
      </c>
      <c r="E6" s="9">
        <v>861370834992.41003</v>
      </c>
      <c r="F6" s="9">
        <v>452443814851.97998</v>
      </c>
      <c r="G6" s="9"/>
      <c r="H6" s="9">
        <v>452443814851.97998</v>
      </c>
      <c r="I6" s="9">
        <v>408927020140.42999</v>
      </c>
      <c r="J6" s="9">
        <v>1094131211392.88</v>
      </c>
      <c r="K6" s="9">
        <v>216473677251.22</v>
      </c>
      <c r="L6" s="9">
        <v>877657534141.66003</v>
      </c>
      <c r="M6" s="9">
        <v>3231739604.0700002</v>
      </c>
      <c r="N6" s="9">
        <v>374968164123.12</v>
      </c>
      <c r="O6" s="13">
        <v>-991110540.99000001</v>
      </c>
      <c r="P6" s="9"/>
      <c r="Q6" s="9">
        <v>129070544963.08</v>
      </c>
      <c r="R6" s="9">
        <v>375859454118.53998</v>
      </c>
      <c r="S6" s="11">
        <v>7764.6533221259961</v>
      </c>
      <c r="T6" s="12">
        <v>52665200</v>
      </c>
      <c r="U6" s="14"/>
      <c r="V6" s="15"/>
    </row>
    <row r="7" spans="1:22" x14ac:dyDescent="0.2">
      <c r="A7" s="7">
        <f t="shared" ref="A7:A70" si="0">+A6+1</f>
        <v>3</v>
      </c>
      <c r="B7" s="16" t="s">
        <v>21</v>
      </c>
      <c r="C7" s="9">
        <v>11422194383094.699</v>
      </c>
      <c r="D7" s="9">
        <v>205649852366.81</v>
      </c>
      <c r="E7" s="9">
        <v>11627844235461.5</v>
      </c>
      <c r="F7" s="10"/>
      <c r="G7" s="10"/>
      <c r="H7" s="9">
        <v>10556753512722</v>
      </c>
      <c r="I7" s="9">
        <v>1071090722739.52</v>
      </c>
      <c r="J7" s="9">
        <v>966457398459.22998</v>
      </c>
      <c r="K7" s="9">
        <v>507708579546.46002</v>
      </c>
      <c r="L7" s="9">
        <v>458748818912.77002</v>
      </c>
      <c r="M7" s="9">
        <v>287692785095.14001</v>
      </c>
      <c r="N7" s="10">
        <v>483211402664.06</v>
      </c>
      <c r="O7" s="9">
        <v>2804894194</v>
      </c>
      <c r="P7" s="9"/>
      <c r="Q7" s="9">
        <v>56864050560.720001</v>
      </c>
      <c r="R7" s="9">
        <v>209171044977.13</v>
      </c>
      <c r="S7" s="11">
        <v>1324.5298283863153</v>
      </c>
      <c r="T7" s="12">
        <v>808657306</v>
      </c>
      <c r="U7" s="2"/>
      <c r="V7" s="2"/>
    </row>
    <row r="8" spans="1:22" x14ac:dyDescent="0.2">
      <c r="A8" s="7">
        <f t="shared" si="0"/>
        <v>4</v>
      </c>
      <c r="B8" s="16" t="s">
        <v>22</v>
      </c>
      <c r="C8" s="9">
        <v>193676801751.85999</v>
      </c>
      <c r="D8" s="9">
        <v>588962085891.39001</v>
      </c>
      <c r="E8" s="9">
        <v>782638887643.25</v>
      </c>
      <c r="F8" s="9">
        <v>89266149942.220001</v>
      </c>
      <c r="G8" s="9">
        <v>48790276587.809998</v>
      </c>
      <c r="H8" s="9">
        <v>138056426530.03</v>
      </c>
      <c r="I8" s="9">
        <v>644582461113.21997</v>
      </c>
      <c r="J8" s="9">
        <v>759196509233.52002</v>
      </c>
      <c r="K8" s="9">
        <v>516285024147.47998</v>
      </c>
      <c r="L8" s="9">
        <v>242911485086.04001</v>
      </c>
      <c r="M8" s="9">
        <v>83175111990.949997</v>
      </c>
      <c r="N8" s="9">
        <v>132059485897.28999</v>
      </c>
      <c r="O8" s="9">
        <v>-140839119.33000001</v>
      </c>
      <c r="P8" s="9">
        <v>-174954813.34999999</v>
      </c>
      <c r="Q8" s="9">
        <v>39165839595.68</v>
      </c>
      <c r="R8" s="9">
        <v>154545477651.34</v>
      </c>
      <c r="S8" s="11">
        <v>867.68396533103055</v>
      </c>
      <c r="T8" s="12">
        <v>742877000</v>
      </c>
      <c r="U8" s="14"/>
      <c r="V8" s="15"/>
    </row>
    <row r="9" spans="1:22" x14ac:dyDescent="0.2">
      <c r="A9" s="7">
        <f t="shared" si="0"/>
        <v>5</v>
      </c>
      <c r="B9" s="56" t="s">
        <v>23</v>
      </c>
      <c r="C9" s="9">
        <v>11498537993473.6</v>
      </c>
      <c r="D9" s="9">
        <v>668038551891.38</v>
      </c>
      <c r="E9" s="9">
        <v>12166576545365</v>
      </c>
      <c r="F9" s="10"/>
      <c r="G9" s="10"/>
      <c r="H9" s="9">
        <v>10758197651289.9</v>
      </c>
      <c r="I9" s="9">
        <v>1408378894075.0801</v>
      </c>
      <c r="J9" s="9">
        <v>764712399418.08997</v>
      </c>
      <c r="K9" s="9">
        <v>469048440412.78998</v>
      </c>
      <c r="L9" s="9">
        <v>295663959005.29999</v>
      </c>
      <c r="M9" s="9">
        <v>213991794750.62</v>
      </c>
      <c r="N9" s="9">
        <v>320951851026.34003</v>
      </c>
      <c r="O9" s="9">
        <v>8102278191</v>
      </c>
      <c r="P9" s="9"/>
      <c r="Q9" s="9">
        <v>45587713785.980003</v>
      </c>
      <c r="R9" s="9">
        <v>151218467134.60001</v>
      </c>
      <c r="S9" s="11">
        <v>27833.06507556828</v>
      </c>
      <c r="T9" s="12">
        <v>50600927</v>
      </c>
      <c r="U9" s="2"/>
      <c r="V9" s="2"/>
    </row>
    <row r="10" spans="1:22" x14ac:dyDescent="0.2">
      <c r="A10" s="7">
        <f t="shared" si="0"/>
        <v>6</v>
      </c>
      <c r="B10" s="8" t="s">
        <v>24</v>
      </c>
      <c r="C10" s="9">
        <v>5033085525653.1299</v>
      </c>
      <c r="D10" s="9">
        <v>86336115168</v>
      </c>
      <c r="E10" s="9">
        <v>5119421640821.1299</v>
      </c>
      <c r="F10" s="10"/>
      <c r="G10" s="10"/>
      <c r="H10" s="9">
        <v>4497358903307.46</v>
      </c>
      <c r="I10" s="9">
        <v>622062737513.67004</v>
      </c>
      <c r="J10" s="9">
        <v>534681934898.42999</v>
      </c>
      <c r="K10" s="9">
        <v>284186728864.59003</v>
      </c>
      <c r="L10" s="9">
        <v>250495206033.84</v>
      </c>
      <c r="M10" s="9">
        <v>75156652836.710007</v>
      </c>
      <c r="N10" s="9">
        <v>132935987260.77</v>
      </c>
      <c r="O10" s="9">
        <v>-2027254409</v>
      </c>
      <c r="P10" s="9"/>
      <c r="Q10" s="9">
        <v>48629972339.199997</v>
      </c>
      <c r="R10" s="9">
        <v>142058644861.57999</v>
      </c>
      <c r="S10" s="11">
        <v>590921.19076058711</v>
      </c>
      <c r="T10" s="12">
        <v>1052700</v>
      </c>
      <c r="U10" s="2"/>
      <c r="V10" s="2"/>
    </row>
    <row r="11" spans="1:22" x14ac:dyDescent="0.2">
      <c r="A11" s="7">
        <f t="shared" si="0"/>
        <v>7</v>
      </c>
      <c r="B11" s="16" t="s">
        <v>25</v>
      </c>
      <c r="C11" s="9">
        <v>5194192031331.0801</v>
      </c>
      <c r="D11" s="9">
        <v>174078865173.92999</v>
      </c>
      <c r="E11" s="9">
        <v>5368270896505.0098</v>
      </c>
      <c r="F11" s="10"/>
      <c r="G11" s="10"/>
      <c r="H11" s="9">
        <v>4792920984692.3096</v>
      </c>
      <c r="I11" s="9">
        <v>575349911812.69995</v>
      </c>
      <c r="J11" s="9">
        <v>500599538833.64001</v>
      </c>
      <c r="K11" s="9">
        <v>256526566479.01001</v>
      </c>
      <c r="L11" s="9">
        <v>244072972354.63</v>
      </c>
      <c r="M11" s="9">
        <v>57361743871.32</v>
      </c>
      <c r="N11" s="9">
        <v>189142213058.73999</v>
      </c>
      <c r="O11" s="9">
        <v>11295341475</v>
      </c>
      <c r="P11" s="9"/>
      <c r="Q11" s="9">
        <v>28818741812.200001</v>
      </c>
      <c r="R11" s="9">
        <v>94769102830.009995</v>
      </c>
      <c r="S11" s="11">
        <v>761.95572658810045</v>
      </c>
      <c r="T11" s="12">
        <v>755096250</v>
      </c>
      <c r="U11" s="2"/>
      <c r="V11" s="2"/>
    </row>
    <row r="12" spans="1:22" x14ac:dyDescent="0.2">
      <c r="A12" s="7">
        <f t="shared" si="0"/>
        <v>8</v>
      </c>
      <c r="B12" s="17" t="s">
        <v>26</v>
      </c>
      <c r="C12" s="9">
        <v>574108542687.94995</v>
      </c>
      <c r="D12" s="9">
        <v>26517241774.380001</v>
      </c>
      <c r="E12" s="9">
        <v>600625784462.32996</v>
      </c>
      <c r="F12" s="9">
        <v>219450800772.95001</v>
      </c>
      <c r="G12" s="9">
        <v>225465451454.54001</v>
      </c>
      <c r="H12" s="9">
        <v>444916252227.48999</v>
      </c>
      <c r="I12" s="9">
        <v>155709532234.84</v>
      </c>
      <c r="J12" s="9">
        <v>126148949618.42</v>
      </c>
      <c r="K12" s="9">
        <v>46738481380.410004</v>
      </c>
      <c r="L12" s="9">
        <v>79410468238.009995</v>
      </c>
      <c r="M12" s="9">
        <v>15948148326.629999</v>
      </c>
      <c r="N12" s="9">
        <v>35470105851.879997</v>
      </c>
      <c r="O12" s="9">
        <v>-159573487</v>
      </c>
      <c r="P12" s="18"/>
      <c r="Q12" s="9">
        <v>15150718700.77</v>
      </c>
      <c r="R12" s="9">
        <v>44578218524.989998</v>
      </c>
      <c r="S12" s="11">
        <v>2055.7265866031521</v>
      </c>
      <c r="T12" s="19">
        <v>75744281</v>
      </c>
      <c r="U12" s="2"/>
      <c r="V12" s="2"/>
    </row>
    <row r="13" spans="1:22" x14ac:dyDescent="0.2">
      <c r="A13" s="7">
        <f t="shared" si="0"/>
        <v>9</v>
      </c>
      <c r="B13" s="16" t="s">
        <v>27</v>
      </c>
      <c r="C13" s="9">
        <v>677833394221.77002</v>
      </c>
      <c r="D13" s="9">
        <v>35734814936</v>
      </c>
      <c r="E13" s="9">
        <v>713568209157.77002</v>
      </c>
      <c r="F13" s="10"/>
      <c r="G13" s="10"/>
      <c r="H13" s="9">
        <v>571700952273.52002</v>
      </c>
      <c r="I13" s="9">
        <v>141867256884.25</v>
      </c>
      <c r="J13" s="9">
        <v>81561823413</v>
      </c>
      <c r="K13" s="9">
        <v>41622066770.959999</v>
      </c>
      <c r="L13" s="9">
        <v>39939756642.040001</v>
      </c>
      <c r="M13" s="9">
        <v>18197800546.240002</v>
      </c>
      <c r="N13" s="9">
        <v>27293421922.349998</v>
      </c>
      <c r="O13" s="9">
        <v>302054485.39999998</v>
      </c>
      <c r="P13" s="9"/>
      <c r="Q13" s="9">
        <v>1933883592.3099999</v>
      </c>
      <c r="R13" s="9">
        <v>29212306159.02</v>
      </c>
      <c r="S13" s="11">
        <v>113.4938055074</v>
      </c>
      <c r="T13" s="12">
        <v>1250000000</v>
      </c>
      <c r="U13" s="2"/>
      <c r="V13" s="2"/>
    </row>
    <row r="14" spans="1:22" x14ac:dyDescent="0.2">
      <c r="A14" s="7">
        <f t="shared" si="0"/>
        <v>10</v>
      </c>
      <c r="B14" s="17" t="s">
        <v>28</v>
      </c>
      <c r="C14" s="9">
        <v>131861598247.14999</v>
      </c>
      <c r="D14" s="9">
        <v>1607352867.74</v>
      </c>
      <c r="E14" s="9">
        <v>133468951114.89</v>
      </c>
      <c r="F14" s="9">
        <v>53807646168.07</v>
      </c>
      <c r="G14" s="9">
        <v>36943422398.57</v>
      </c>
      <c r="H14" s="9">
        <v>90751068566.639999</v>
      </c>
      <c r="I14" s="9">
        <v>42717882548.25</v>
      </c>
      <c r="J14" s="9">
        <v>47982386056.629997</v>
      </c>
      <c r="K14" s="9"/>
      <c r="L14" s="9">
        <v>47982386056.629997</v>
      </c>
      <c r="M14" s="51">
        <v>178824516.40000001</v>
      </c>
      <c r="N14" s="9">
        <v>22933599491.5</v>
      </c>
      <c r="O14" s="9">
        <v>143112344.66999999</v>
      </c>
      <c r="P14" s="9"/>
      <c r="Q14" s="9">
        <v>5574907176.1499996</v>
      </c>
      <c r="R14" s="9">
        <v>19795816250.080002</v>
      </c>
      <c r="S14" s="11">
        <v>57.687349979122139</v>
      </c>
      <c r="T14" s="19">
        <v>740506932</v>
      </c>
      <c r="U14" s="2"/>
      <c r="V14" s="2"/>
    </row>
    <row r="15" spans="1:22" x14ac:dyDescent="0.2">
      <c r="A15" s="7">
        <f t="shared" si="0"/>
        <v>11</v>
      </c>
      <c r="B15" s="16" t="s">
        <v>29</v>
      </c>
      <c r="C15" s="9">
        <v>62413519396.309998</v>
      </c>
      <c r="D15" s="9">
        <v>58816968285.050003</v>
      </c>
      <c r="E15" s="9">
        <v>121230487681.36</v>
      </c>
      <c r="F15" s="9">
        <v>39986571101.239998</v>
      </c>
      <c r="G15" s="9">
        <v>33029019014.060001</v>
      </c>
      <c r="H15" s="9">
        <v>73015590115.300003</v>
      </c>
      <c r="I15" s="9">
        <v>48214897566.059998</v>
      </c>
      <c r="J15" s="9">
        <v>147793352845.54001</v>
      </c>
      <c r="K15" s="9">
        <v>102610200463.32001</v>
      </c>
      <c r="L15" s="9">
        <v>45183152382.220001</v>
      </c>
      <c r="M15" s="9">
        <v>1401719289.6400001</v>
      </c>
      <c r="N15" s="9">
        <v>26386216027.349998</v>
      </c>
      <c r="O15" s="9">
        <v>-2462801614.75</v>
      </c>
      <c r="P15" s="9">
        <v>-281103589.76999998</v>
      </c>
      <c r="Q15" s="9">
        <v>3236532501.6700001</v>
      </c>
      <c r="R15" s="9">
        <v>14218217938.32</v>
      </c>
      <c r="S15" s="11">
        <v>140.15958594784883</v>
      </c>
      <c r="T15" s="12">
        <v>344000000</v>
      </c>
      <c r="U15" s="15"/>
      <c r="V15" s="15"/>
    </row>
    <row r="16" spans="1:22" x14ac:dyDescent="0.2">
      <c r="A16" s="7">
        <f t="shared" si="0"/>
        <v>12</v>
      </c>
      <c r="B16" s="16" t="s">
        <v>30</v>
      </c>
      <c r="C16" s="9">
        <v>218858055067.03</v>
      </c>
      <c r="D16" s="9">
        <v>2243503041792.1802</v>
      </c>
      <c r="E16" s="9">
        <v>2462361096859.21</v>
      </c>
      <c r="F16" s="9">
        <v>135559992602.08</v>
      </c>
      <c r="G16" s="9">
        <v>1671630376518.48</v>
      </c>
      <c r="H16" s="9">
        <v>1807190369120.5601</v>
      </c>
      <c r="I16" s="9">
        <v>655170727738.65002</v>
      </c>
      <c r="J16" s="9">
        <v>67849134181.339996</v>
      </c>
      <c r="K16" s="9">
        <v>40028707162.68</v>
      </c>
      <c r="L16" s="9">
        <v>27820427018.66</v>
      </c>
      <c r="M16" s="9">
        <v>822974102.52999997</v>
      </c>
      <c r="N16" s="9">
        <v>17646647737.470001</v>
      </c>
      <c r="O16" s="9">
        <v>3376072087.5</v>
      </c>
      <c r="P16" s="13">
        <v>-29798996.260000002</v>
      </c>
      <c r="Q16" s="9">
        <v>1438685497.1099999</v>
      </c>
      <c r="R16" s="20">
        <v>12904340977.85</v>
      </c>
      <c r="S16" s="11">
        <v>3160.8462479611826</v>
      </c>
      <c r="T16" s="12">
        <v>207277000</v>
      </c>
      <c r="U16" s="15"/>
      <c r="V16" s="15"/>
    </row>
    <row r="17" spans="1:22" x14ac:dyDescent="0.2">
      <c r="A17" s="7">
        <f t="shared" si="0"/>
        <v>13</v>
      </c>
      <c r="B17" s="21" t="s">
        <v>31</v>
      </c>
      <c r="C17" s="22">
        <v>261473408906.79001</v>
      </c>
      <c r="D17" s="22">
        <v>137868574222.13</v>
      </c>
      <c r="E17" s="22">
        <v>399341983128.91998</v>
      </c>
      <c r="F17" s="22">
        <v>273567166884.17001</v>
      </c>
      <c r="G17" s="22">
        <v>30433177415.049999</v>
      </c>
      <c r="H17" s="22">
        <v>304000344299.21997</v>
      </c>
      <c r="I17" s="22">
        <v>95341638829.699997</v>
      </c>
      <c r="J17" s="22">
        <v>232194288873.73999</v>
      </c>
      <c r="K17" s="22">
        <v>133813190930.67999</v>
      </c>
      <c r="L17" s="9">
        <v>98381097943.059998</v>
      </c>
      <c r="M17" s="22">
        <v>817161058.47000003</v>
      </c>
      <c r="N17" s="22">
        <v>80794792997.130005</v>
      </c>
      <c r="O17" s="22">
        <v>-958098705.64999998</v>
      </c>
      <c r="P17" s="22" t="s">
        <v>32</v>
      </c>
      <c r="Q17" s="22">
        <v>5305422168.3199997</v>
      </c>
      <c r="R17" s="22">
        <v>12139945124.43</v>
      </c>
      <c r="S17" s="11">
        <v>122.21524309596371</v>
      </c>
      <c r="T17" s="23">
        <v>780112500</v>
      </c>
      <c r="U17" s="15"/>
      <c r="V17" s="15"/>
    </row>
    <row r="18" spans="1:22" x14ac:dyDescent="0.2">
      <c r="A18" s="7">
        <f t="shared" si="0"/>
        <v>14</v>
      </c>
      <c r="B18" s="16" t="s">
        <v>33</v>
      </c>
      <c r="C18" s="9">
        <v>25003257406.599998</v>
      </c>
      <c r="D18" s="9">
        <v>43307647185.349998</v>
      </c>
      <c r="E18" s="9">
        <v>68310904591.949997</v>
      </c>
      <c r="F18" s="9">
        <v>9306602529.8400002</v>
      </c>
      <c r="G18" s="9">
        <v>12842950000.030001</v>
      </c>
      <c r="H18" s="9">
        <v>22149552529.869999</v>
      </c>
      <c r="I18" s="9">
        <v>46161352062.080002</v>
      </c>
      <c r="J18" s="9">
        <v>62772265002.559998</v>
      </c>
      <c r="K18" s="9">
        <v>41681601368.480003</v>
      </c>
      <c r="L18" s="9">
        <v>21090663634.080002</v>
      </c>
      <c r="M18" s="9">
        <v>33071082.030000001</v>
      </c>
      <c r="N18" s="9">
        <v>7167030741.8800001</v>
      </c>
      <c r="O18" s="9">
        <v>-41740249.030000001</v>
      </c>
      <c r="P18" s="9"/>
      <c r="Q18" s="9">
        <v>2506200022.1700001</v>
      </c>
      <c r="R18" s="9">
        <v>11408763702.139999</v>
      </c>
      <c r="S18" s="11">
        <v>230.80676031040002</v>
      </c>
      <c r="T18" s="12">
        <v>200000000</v>
      </c>
      <c r="U18" s="15"/>
      <c r="V18" s="2"/>
    </row>
    <row r="19" spans="1:22" x14ac:dyDescent="0.2">
      <c r="A19" s="7">
        <f t="shared" si="0"/>
        <v>15</v>
      </c>
      <c r="B19" s="16" t="s">
        <v>34</v>
      </c>
      <c r="C19" s="9">
        <v>32269857119.540001</v>
      </c>
      <c r="D19" s="9">
        <v>60208793424.43</v>
      </c>
      <c r="E19" s="9">
        <v>92478650543.970001</v>
      </c>
      <c r="F19" s="9">
        <v>77401172273.580002</v>
      </c>
      <c r="G19" s="9">
        <v>91350065393.410004</v>
      </c>
      <c r="H19" s="9">
        <v>168751237666.98999</v>
      </c>
      <c r="I19" s="9">
        <v>-76272587123.020004</v>
      </c>
      <c r="J19" s="9">
        <v>96286302345.440002</v>
      </c>
      <c r="K19" s="9">
        <v>102134404117.07001</v>
      </c>
      <c r="L19" s="9">
        <v>-5848101771.6300001</v>
      </c>
      <c r="M19" s="9">
        <v>142572268.86000001</v>
      </c>
      <c r="N19" s="9">
        <v>6081433234.9700003</v>
      </c>
      <c r="O19" s="9">
        <v>752797182.75</v>
      </c>
      <c r="P19" s="9" t="s">
        <v>35</v>
      </c>
      <c r="Q19" s="9">
        <v>1353058.24</v>
      </c>
      <c r="R19" s="9">
        <v>11035518613.23</v>
      </c>
      <c r="S19" s="11">
        <v>-5683.8820367340559</v>
      </c>
      <c r="T19" s="12">
        <v>13419101</v>
      </c>
      <c r="U19" s="15"/>
      <c r="V19" s="15"/>
    </row>
    <row r="20" spans="1:22" x14ac:dyDescent="0.2">
      <c r="A20" s="7">
        <f t="shared" si="0"/>
        <v>16</v>
      </c>
      <c r="B20" s="24" t="s">
        <v>36</v>
      </c>
      <c r="C20" s="51">
        <v>904842895157.09998</v>
      </c>
      <c r="D20" s="51">
        <v>22452015473.099998</v>
      </c>
      <c r="E20" s="9">
        <v>927294910630.15002</v>
      </c>
      <c r="F20" s="51">
        <v>881588538249.69995</v>
      </c>
      <c r="G20" s="51">
        <v>1626561592.9000001</v>
      </c>
      <c r="H20" s="9">
        <v>883215099842.64001</v>
      </c>
      <c r="I20" s="9">
        <v>44079810787.510002</v>
      </c>
      <c r="J20" s="51">
        <v>12147031303.889999</v>
      </c>
      <c r="K20" s="25"/>
      <c r="L20" s="9">
        <v>12147031303.889999</v>
      </c>
      <c r="M20" s="51">
        <v>4575611010.8000002</v>
      </c>
      <c r="N20" s="25">
        <v>6198409006.0500002</v>
      </c>
      <c r="O20" s="25">
        <v>-186717492.5</v>
      </c>
      <c r="P20" s="25"/>
      <c r="Q20" s="51">
        <v>1029799778.9</v>
      </c>
      <c r="R20" s="9">
        <v>9307716037.2299995</v>
      </c>
      <c r="S20" s="11">
        <v>125.77573950570077</v>
      </c>
      <c r="T20" s="26">
        <v>350463539</v>
      </c>
      <c r="U20" s="2"/>
      <c r="V20" s="2"/>
    </row>
    <row r="21" spans="1:22" x14ac:dyDescent="0.2">
      <c r="A21" s="7">
        <f t="shared" si="0"/>
        <v>17</v>
      </c>
      <c r="B21" s="16" t="s">
        <v>37</v>
      </c>
      <c r="C21" s="9">
        <v>27177045981.380001</v>
      </c>
      <c r="D21" s="9">
        <v>60612664602</v>
      </c>
      <c r="E21" s="9">
        <v>87789710583.380005</v>
      </c>
      <c r="F21" s="9">
        <v>14437703877.99</v>
      </c>
      <c r="G21" s="9">
        <v>1899190404.27</v>
      </c>
      <c r="H21" s="9">
        <v>16336894282.26</v>
      </c>
      <c r="I21" s="9">
        <v>71452816301.119995</v>
      </c>
      <c r="J21" s="9">
        <v>122329182510.74001</v>
      </c>
      <c r="K21" s="9">
        <v>85702890758.720001</v>
      </c>
      <c r="L21" s="9">
        <v>36626291752.019997</v>
      </c>
      <c r="M21" s="9"/>
      <c r="N21" s="9">
        <v>26353223201.66</v>
      </c>
      <c r="O21" s="9"/>
      <c r="P21" s="9">
        <v>-613604311.64999998</v>
      </c>
      <c r="Q21" s="9">
        <v>1668267137.5899999</v>
      </c>
      <c r="R21" s="9">
        <v>7991197101.1199999</v>
      </c>
      <c r="S21" s="11">
        <v>69798.385177263321</v>
      </c>
      <c r="T21" s="12">
        <v>1023703</v>
      </c>
      <c r="U21" s="15"/>
      <c r="V21" s="2"/>
    </row>
    <row r="22" spans="1:22" x14ac:dyDescent="0.2">
      <c r="A22" s="7">
        <f t="shared" si="0"/>
        <v>18</v>
      </c>
      <c r="B22" s="8" t="s">
        <v>38</v>
      </c>
      <c r="C22" s="9">
        <v>38567374224.550003</v>
      </c>
      <c r="D22" s="9">
        <v>11482440398.15</v>
      </c>
      <c r="E22" s="9">
        <v>50049814622.699997</v>
      </c>
      <c r="F22" s="9">
        <v>4794297394.8800001</v>
      </c>
      <c r="G22" s="9">
        <v>6800000000.6400003</v>
      </c>
      <c r="H22" s="9">
        <v>11594297395.52</v>
      </c>
      <c r="I22" s="9">
        <v>38455517227.18</v>
      </c>
      <c r="J22" s="9">
        <v>34312209540.869999</v>
      </c>
      <c r="K22" s="9">
        <v>19779909839.560001</v>
      </c>
      <c r="L22" s="9">
        <v>14532299701.309999</v>
      </c>
      <c r="M22" s="9">
        <v>680373350.62</v>
      </c>
      <c r="N22" s="9">
        <v>7412168620.3599997</v>
      </c>
      <c r="O22" s="9">
        <v>-50687788.700000003</v>
      </c>
      <c r="P22" s="9"/>
      <c r="Q22" s="9">
        <v>1213274535.8599999</v>
      </c>
      <c r="R22" s="9">
        <v>6536542107.0100002</v>
      </c>
      <c r="S22" s="11">
        <v>32.096730928682604</v>
      </c>
      <c r="T22" s="12">
        <v>1198113207</v>
      </c>
      <c r="U22" s="2"/>
      <c r="V22" s="2"/>
    </row>
    <row r="23" spans="1:22" x14ac:dyDescent="0.2">
      <c r="A23" s="7">
        <f t="shared" si="0"/>
        <v>19</v>
      </c>
      <c r="B23" s="35" t="s">
        <v>173</v>
      </c>
      <c r="C23" s="52">
        <v>95103611728.800003</v>
      </c>
      <c r="D23" s="38">
        <v>2333744980.21</v>
      </c>
      <c r="E23" s="38">
        <v>97437356709.009995</v>
      </c>
      <c r="F23" s="38">
        <v>4305740439.6599998</v>
      </c>
      <c r="G23" s="38">
        <v>58485615591.059998</v>
      </c>
      <c r="H23" s="38">
        <v>62791356030.720001</v>
      </c>
      <c r="I23" s="38">
        <v>34645997678.290001</v>
      </c>
      <c r="J23" s="38">
        <v>109868114474.46001</v>
      </c>
      <c r="K23" s="38">
        <v>80711140237.509995</v>
      </c>
      <c r="L23" s="41">
        <v>29156974236.950001</v>
      </c>
      <c r="M23" s="57">
        <v>17341591923</v>
      </c>
      <c r="N23" s="57">
        <v>10740853481</v>
      </c>
      <c r="O23" s="38">
        <v>197603818.47999999</v>
      </c>
      <c r="P23" s="35">
        <v>0</v>
      </c>
      <c r="Q23" s="38">
        <v>708274617.15999997</v>
      </c>
      <c r="R23" s="38">
        <v>6090067644.04</v>
      </c>
      <c r="S23" s="38">
        <v>55495.61</v>
      </c>
      <c r="T23" s="38">
        <v>624301600</v>
      </c>
      <c r="U23" s="58"/>
      <c r="V23" s="15"/>
    </row>
    <row r="24" spans="1:22" x14ac:dyDescent="0.2">
      <c r="A24" s="7">
        <f t="shared" si="0"/>
        <v>20</v>
      </c>
      <c r="B24" s="16" t="s">
        <v>39</v>
      </c>
      <c r="C24" s="9">
        <v>61948163000</v>
      </c>
      <c r="D24" s="9">
        <v>1579090160</v>
      </c>
      <c r="E24" s="9">
        <v>63527253160</v>
      </c>
      <c r="F24" s="13">
        <v>35615053257</v>
      </c>
      <c r="G24" s="9">
        <v>1058487966</v>
      </c>
      <c r="H24" s="9">
        <v>36673541223</v>
      </c>
      <c r="I24" s="9">
        <v>26853711937</v>
      </c>
      <c r="J24" s="9">
        <v>14902390218</v>
      </c>
      <c r="K24" s="9">
        <v>5407775168</v>
      </c>
      <c r="L24" s="9">
        <v>9494615050</v>
      </c>
      <c r="M24" s="9">
        <v>6774526988</v>
      </c>
      <c r="N24" s="9">
        <v>9387508555</v>
      </c>
      <c r="O24" s="9"/>
      <c r="P24" s="9"/>
      <c r="Q24" s="20">
        <v>826199600</v>
      </c>
      <c r="R24" s="9">
        <v>6055433883</v>
      </c>
      <c r="S24" s="11">
        <v>120.11321705506106</v>
      </c>
      <c r="T24" s="12">
        <v>223570000</v>
      </c>
      <c r="U24" s="15"/>
      <c r="V24" s="15"/>
    </row>
    <row r="25" spans="1:22" x14ac:dyDescent="0.2">
      <c r="A25" s="7">
        <f t="shared" si="0"/>
        <v>21</v>
      </c>
      <c r="B25" s="16" t="s">
        <v>40</v>
      </c>
      <c r="C25" s="9">
        <v>89812377883.360001</v>
      </c>
      <c r="D25" s="9">
        <v>48554150728.620003</v>
      </c>
      <c r="E25" s="9">
        <v>138366528611.98001</v>
      </c>
      <c r="F25" s="9">
        <v>91612051943.679993</v>
      </c>
      <c r="G25" s="9">
        <v>22978563649.66</v>
      </c>
      <c r="H25" s="9">
        <v>114590615593.34</v>
      </c>
      <c r="I25" s="9">
        <v>23775913018.639999</v>
      </c>
      <c r="J25" s="9">
        <v>194551433042.31</v>
      </c>
      <c r="K25" s="9">
        <v>178132595534.92001</v>
      </c>
      <c r="L25" s="9">
        <v>16418837507.389999</v>
      </c>
      <c r="M25" s="9">
        <v>64855588.68</v>
      </c>
      <c r="N25" s="9">
        <v>10666883309.200001</v>
      </c>
      <c r="O25" s="9">
        <v>-30520683.239999998</v>
      </c>
      <c r="P25" s="9" t="s">
        <v>32</v>
      </c>
      <c r="Q25" s="9">
        <v>583978070.23000002</v>
      </c>
      <c r="R25" s="9">
        <v>5202311033.3999996</v>
      </c>
      <c r="S25" s="11">
        <v>439050.70852288883</v>
      </c>
      <c r="T25" s="12">
        <v>54153</v>
      </c>
      <c r="U25" s="15"/>
      <c r="V25" s="15"/>
    </row>
    <row r="26" spans="1:22" x14ac:dyDescent="0.2">
      <c r="A26" s="7">
        <f t="shared" si="0"/>
        <v>22</v>
      </c>
      <c r="B26" s="16" t="s">
        <v>41</v>
      </c>
      <c r="C26" s="9">
        <v>97900219878.710007</v>
      </c>
      <c r="D26" s="9">
        <v>4149704219.5100002</v>
      </c>
      <c r="E26" s="9">
        <v>102049924098.22</v>
      </c>
      <c r="F26" s="9">
        <v>74985412133.139999</v>
      </c>
      <c r="G26" s="13">
        <v>12978659.65</v>
      </c>
      <c r="H26" s="9">
        <v>74998390792.789993</v>
      </c>
      <c r="I26" s="9">
        <v>27051533305.43</v>
      </c>
      <c r="J26" s="9">
        <v>179707154650.17999</v>
      </c>
      <c r="K26" s="9">
        <v>165415419579.51001</v>
      </c>
      <c r="L26" s="9">
        <v>14291735070.67</v>
      </c>
      <c r="M26" s="9">
        <v>884548790.10000002</v>
      </c>
      <c r="N26" s="9">
        <v>9423735050.8700008</v>
      </c>
      <c r="O26" s="9">
        <v>-97907725.030000001</v>
      </c>
      <c r="P26" s="13">
        <v>-1128000</v>
      </c>
      <c r="Q26" s="9">
        <v>565231121.13999999</v>
      </c>
      <c r="R26" s="9">
        <v>5088281963.7299995</v>
      </c>
      <c r="S26" s="11">
        <v>18698.074867845626</v>
      </c>
      <c r="T26" s="12">
        <v>1446755</v>
      </c>
      <c r="U26" s="15"/>
      <c r="V26" s="15"/>
    </row>
    <row r="27" spans="1:22" x14ac:dyDescent="0.2">
      <c r="A27" s="7">
        <f t="shared" si="0"/>
        <v>23</v>
      </c>
      <c r="B27" s="16" t="s">
        <v>42</v>
      </c>
      <c r="C27" s="9">
        <v>26041503241.220001</v>
      </c>
      <c r="D27" s="9">
        <v>1699906427.5</v>
      </c>
      <c r="E27" s="9">
        <v>27741409668.720001</v>
      </c>
      <c r="F27" s="9">
        <v>4729783060.8400002</v>
      </c>
      <c r="G27" s="9"/>
      <c r="H27" s="9">
        <v>4729783060.8400002</v>
      </c>
      <c r="I27" s="9">
        <v>23011626607.880001</v>
      </c>
      <c r="J27" s="9">
        <v>9749416064.7900009</v>
      </c>
      <c r="K27" s="9">
        <v>6719299608.0299997</v>
      </c>
      <c r="L27" s="9">
        <v>3030116456.7600002</v>
      </c>
      <c r="M27" s="9">
        <v>2895040419.5799999</v>
      </c>
      <c r="N27" s="9">
        <v>567590892.04999995</v>
      </c>
      <c r="O27" s="9">
        <v>270069081.47000003</v>
      </c>
      <c r="P27" s="9"/>
      <c r="Q27" s="20">
        <v>580955193.71000004</v>
      </c>
      <c r="R27" s="9">
        <v>5046679872.0500002</v>
      </c>
      <c r="S27" s="11">
        <v>170121.29143968181</v>
      </c>
      <c r="T27" s="12">
        <v>135266</v>
      </c>
      <c r="U27" s="15"/>
      <c r="V27" s="15"/>
    </row>
    <row r="28" spans="1:22" x14ac:dyDescent="0.2">
      <c r="A28" s="7">
        <f t="shared" si="0"/>
        <v>24</v>
      </c>
      <c r="B28" s="16" t="s">
        <v>43</v>
      </c>
      <c r="C28" s="9">
        <v>39173929605.169998</v>
      </c>
      <c r="D28" s="9">
        <v>34208226353.619999</v>
      </c>
      <c r="E28" s="9">
        <v>73382155958.789993</v>
      </c>
      <c r="F28" s="9">
        <v>9151270577.2600002</v>
      </c>
      <c r="G28" s="9">
        <v>4143647449.2800002</v>
      </c>
      <c r="H28" s="9">
        <v>13294918026.540001</v>
      </c>
      <c r="I28" s="9">
        <v>60087237932.25</v>
      </c>
      <c r="J28" s="9">
        <v>19353241353.07</v>
      </c>
      <c r="K28" s="9">
        <v>16189615059.629999</v>
      </c>
      <c r="L28" s="9">
        <v>3163626293.4400001</v>
      </c>
      <c r="M28" s="9">
        <v>9182703488.2999992</v>
      </c>
      <c r="N28" s="9">
        <v>6832756142.3299999</v>
      </c>
      <c r="O28" s="9"/>
      <c r="P28" s="9">
        <v>4766432.51</v>
      </c>
      <c r="Q28" s="9">
        <v>553919425.07000005</v>
      </c>
      <c r="R28" s="9">
        <v>4964420646.8500004</v>
      </c>
      <c r="S28" s="11">
        <v>54354.029278032416</v>
      </c>
      <c r="T28" s="12">
        <v>1105479</v>
      </c>
      <c r="U28" s="15" t="s">
        <v>158</v>
      </c>
      <c r="V28" s="15"/>
    </row>
    <row r="29" spans="1:22" x14ac:dyDescent="0.2">
      <c r="A29" s="7">
        <f t="shared" si="0"/>
        <v>25</v>
      </c>
      <c r="B29" s="16" t="s">
        <v>44</v>
      </c>
      <c r="C29" s="9">
        <v>70723275604.5</v>
      </c>
      <c r="D29" s="9">
        <v>3961794372.3200002</v>
      </c>
      <c r="E29" s="9">
        <v>74685069976.820007</v>
      </c>
      <c r="F29" s="9">
        <v>31177318863.150002</v>
      </c>
      <c r="G29" s="9">
        <v>0</v>
      </c>
      <c r="H29" s="9">
        <v>31177318863.150002</v>
      </c>
      <c r="I29" s="9">
        <v>43507751113.669998</v>
      </c>
      <c r="J29" s="9">
        <v>53413848275</v>
      </c>
      <c r="K29" s="9">
        <v>43264271478.360001</v>
      </c>
      <c r="L29" s="9">
        <v>10149576796.639999</v>
      </c>
      <c r="M29" s="9">
        <v>178923302.53</v>
      </c>
      <c r="N29" s="9">
        <v>4761875468.3100004</v>
      </c>
      <c r="O29" s="9">
        <v>-639637928.14999998</v>
      </c>
      <c r="P29" s="9"/>
      <c r="Q29" s="9">
        <v>572096173.41999996</v>
      </c>
      <c r="R29" s="9">
        <v>4354890529.29</v>
      </c>
      <c r="S29" s="11">
        <v>31799.123168345992</v>
      </c>
      <c r="T29" s="12">
        <v>1368206</v>
      </c>
      <c r="U29" s="15"/>
      <c r="V29" s="15"/>
    </row>
    <row r="30" spans="1:22" x14ac:dyDescent="0.2">
      <c r="A30" s="7">
        <f t="shared" si="0"/>
        <v>26</v>
      </c>
      <c r="B30" s="16" t="s">
        <v>45</v>
      </c>
      <c r="C30" s="9">
        <v>25180982475.029999</v>
      </c>
      <c r="D30" s="9">
        <v>6780984666.79</v>
      </c>
      <c r="E30" s="9">
        <v>31961967141.82</v>
      </c>
      <c r="F30" s="9">
        <v>10949393936.9</v>
      </c>
      <c r="G30" s="9">
        <v>5572053899.3199997</v>
      </c>
      <c r="H30" s="9">
        <v>16521447836.219999</v>
      </c>
      <c r="I30" s="9">
        <v>15440519305.6</v>
      </c>
      <c r="J30" s="9">
        <v>30745392838.099998</v>
      </c>
      <c r="K30" s="9">
        <v>22066119204.75</v>
      </c>
      <c r="L30" s="9">
        <v>8679273633.3500004</v>
      </c>
      <c r="M30" s="9">
        <v>38280831.789999999</v>
      </c>
      <c r="N30" s="9">
        <v>4257314796.4899998</v>
      </c>
      <c r="O30" s="9">
        <v>5683582.4800000004</v>
      </c>
      <c r="P30" s="9"/>
      <c r="Q30" s="9">
        <v>504890396</v>
      </c>
      <c r="R30" s="9">
        <v>3961032855.1300001</v>
      </c>
      <c r="S30" s="11">
        <v>196.24586290521756</v>
      </c>
      <c r="T30" s="12">
        <v>78679464</v>
      </c>
      <c r="U30" s="15"/>
      <c r="V30" s="15"/>
    </row>
    <row r="31" spans="1:22" x14ac:dyDescent="0.2">
      <c r="A31" s="7">
        <f t="shared" si="0"/>
        <v>27</v>
      </c>
      <c r="B31" s="16" t="s">
        <v>46</v>
      </c>
      <c r="C31" s="9">
        <v>39163190873.690002</v>
      </c>
      <c r="D31" s="9">
        <v>38173274464.089996</v>
      </c>
      <c r="E31" s="9">
        <v>77336465337.779999</v>
      </c>
      <c r="F31" s="9">
        <v>19484477030.509998</v>
      </c>
      <c r="G31" s="9">
        <v>35845809142.089996</v>
      </c>
      <c r="H31" s="9">
        <v>55330286172.599998</v>
      </c>
      <c r="I31" s="9">
        <v>22006179165.18</v>
      </c>
      <c r="J31" s="9">
        <v>31676949027.580002</v>
      </c>
      <c r="K31" s="9">
        <v>17203846543.849998</v>
      </c>
      <c r="L31" s="9">
        <v>14473102483.73</v>
      </c>
      <c r="M31" s="9">
        <v>46556088.25</v>
      </c>
      <c r="N31" s="9">
        <v>10584209677.1</v>
      </c>
      <c r="O31" s="9">
        <v>-18070006.41</v>
      </c>
      <c r="P31" s="9"/>
      <c r="Q31" s="20">
        <v>437088692.02999997</v>
      </c>
      <c r="R31" s="9">
        <v>3480290196.4400001</v>
      </c>
      <c r="S31" s="11">
        <v>53.824522754761553</v>
      </c>
      <c r="T31" s="12">
        <v>408850428</v>
      </c>
      <c r="U31" s="15"/>
      <c r="V31" s="2"/>
    </row>
    <row r="32" spans="1:22" x14ac:dyDescent="0.2">
      <c r="A32" s="7">
        <f t="shared" si="0"/>
        <v>28</v>
      </c>
      <c r="B32" s="17" t="s">
        <v>47</v>
      </c>
      <c r="C32" s="20">
        <v>20596490524.860001</v>
      </c>
      <c r="D32" s="20">
        <v>444348916.85000002</v>
      </c>
      <c r="E32" s="9">
        <v>21040839441.709999</v>
      </c>
      <c r="F32" s="9">
        <v>5279653497.8599997</v>
      </c>
      <c r="G32" s="9">
        <v>191651894.72</v>
      </c>
      <c r="H32" s="9">
        <v>5471305392.5799999</v>
      </c>
      <c r="I32" s="9">
        <v>15569534049.129999</v>
      </c>
      <c r="J32" s="9">
        <v>5451099991.5299997</v>
      </c>
      <c r="K32" s="9"/>
      <c r="L32" s="9">
        <v>5451099991.5299997</v>
      </c>
      <c r="M32" s="9">
        <v>72832209.700000003</v>
      </c>
      <c r="N32" s="9">
        <v>1847213361.6900001</v>
      </c>
      <c r="O32" s="9"/>
      <c r="P32" s="9"/>
      <c r="Q32" s="51">
        <v>373284334.30000001</v>
      </c>
      <c r="R32" s="9">
        <v>3303434505.29</v>
      </c>
      <c r="S32" s="11">
        <v>13.765100951439981</v>
      </c>
      <c r="T32" s="19">
        <v>1131087531</v>
      </c>
      <c r="U32" s="2"/>
      <c r="V32" s="15"/>
    </row>
    <row r="33" spans="1:22" x14ac:dyDescent="0.2">
      <c r="A33" s="7">
        <f t="shared" si="0"/>
        <v>29</v>
      </c>
      <c r="B33" s="16" t="s">
        <v>171</v>
      </c>
      <c r="C33" s="38">
        <v>40576674610.190002</v>
      </c>
      <c r="D33" s="38">
        <v>3579539601.8099999</v>
      </c>
      <c r="E33" s="38">
        <v>44156214212</v>
      </c>
      <c r="F33" s="38">
        <v>3571463608.54</v>
      </c>
      <c r="G33" s="38">
        <v>22366831853.790001</v>
      </c>
      <c r="H33" s="38">
        <v>25938295462.330002</v>
      </c>
      <c r="I33" s="38">
        <v>18217918749.669998</v>
      </c>
      <c r="J33" s="38">
        <v>32438209805.66</v>
      </c>
      <c r="K33" s="38">
        <v>6488061774.6300001</v>
      </c>
      <c r="L33" s="41">
        <v>25950148031.029999</v>
      </c>
      <c r="M33" s="38">
        <v>10065991677.219999</v>
      </c>
      <c r="N33" s="38">
        <v>7086702893.75</v>
      </c>
      <c r="O33" s="52">
        <v>76845132.900000006</v>
      </c>
      <c r="P33" s="52">
        <v>-542545.1</v>
      </c>
      <c r="Q33" s="38">
        <v>-221656438.27000001</v>
      </c>
      <c r="R33" s="38">
        <v>3277247809.48</v>
      </c>
      <c r="S33" s="35">
        <v>728.72</v>
      </c>
      <c r="T33" s="59">
        <v>25000000</v>
      </c>
      <c r="U33" s="2"/>
      <c r="V33" s="15"/>
    </row>
    <row r="34" spans="1:22" x14ac:dyDescent="0.2">
      <c r="A34" s="7">
        <f t="shared" si="0"/>
        <v>30</v>
      </c>
      <c r="B34" s="16" t="s">
        <v>48</v>
      </c>
      <c r="C34" s="9">
        <v>24035605180.84</v>
      </c>
      <c r="D34" s="9">
        <v>15049545781.790001</v>
      </c>
      <c r="E34" s="9">
        <v>39085150962.629997</v>
      </c>
      <c r="F34" s="9">
        <v>2008143319.4300001</v>
      </c>
      <c r="G34" s="9"/>
      <c r="H34" s="9">
        <v>2008143319.4300001</v>
      </c>
      <c r="I34" s="9">
        <v>37077007643.199997</v>
      </c>
      <c r="J34" s="9">
        <v>8646869594</v>
      </c>
      <c r="K34" s="9">
        <v>4059182830.48</v>
      </c>
      <c r="L34" s="9">
        <v>4587686763.5200005</v>
      </c>
      <c r="M34" s="13">
        <v>497890473.11000001</v>
      </c>
      <c r="N34" s="9">
        <v>1887894071.3599999</v>
      </c>
      <c r="O34" s="9">
        <v>-13415675.93</v>
      </c>
      <c r="P34" s="9"/>
      <c r="Q34" s="20">
        <v>348558354.74000001</v>
      </c>
      <c r="R34" s="9">
        <v>2835709134.5999999</v>
      </c>
      <c r="S34" s="11">
        <v>87639.033347594333</v>
      </c>
      <c r="T34" s="12">
        <v>423065</v>
      </c>
      <c r="U34" s="15"/>
      <c r="V34" s="15"/>
    </row>
    <row r="35" spans="1:22" x14ac:dyDescent="0.2">
      <c r="A35" s="7">
        <f t="shared" si="0"/>
        <v>31</v>
      </c>
      <c r="B35" s="16" t="s">
        <v>49</v>
      </c>
      <c r="C35" s="9">
        <v>31601954836.209999</v>
      </c>
      <c r="D35" s="9">
        <v>3327351750.1300001</v>
      </c>
      <c r="E35" s="9">
        <v>34929306586.339996</v>
      </c>
      <c r="F35" s="9">
        <v>26904163916.32</v>
      </c>
      <c r="G35" s="9"/>
      <c r="H35" s="9">
        <v>26904163916.32</v>
      </c>
      <c r="I35" s="9">
        <v>8025142670.0200005</v>
      </c>
      <c r="J35" s="9">
        <v>65273738312.709999</v>
      </c>
      <c r="K35" s="9">
        <v>61751025840.580002</v>
      </c>
      <c r="L35" s="9">
        <v>3522712472.1300001</v>
      </c>
      <c r="M35" s="9">
        <v>3549542524.9699998</v>
      </c>
      <c r="N35" s="9">
        <v>4073219319.8600001</v>
      </c>
      <c r="O35" s="9">
        <v>-41769826.009999998</v>
      </c>
      <c r="P35" s="9"/>
      <c r="Q35" s="20">
        <v>295726585.12</v>
      </c>
      <c r="R35" s="9">
        <v>2661539266.1100001</v>
      </c>
      <c r="S35" s="11">
        <v>2111.4790246429561</v>
      </c>
      <c r="T35" s="12">
        <v>3800721</v>
      </c>
      <c r="U35" s="15"/>
      <c r="V35" s="15"/>
    </row>
    <row r="36" spans="1:22" x14ac:dyDescent="0.2">
      <c r="A36" s="7">
        <f t="shared" si="0"/>
        <v>32</v>
      </c>
      <c r="B36" s="16" t="s">
        <v>50</v>
      </c>
      <c r="C36" s="9">
        <v>66901116967.510002</v>
      </c>
      <c r="D36" s="9">
        <v>21287686243.380001</v>
      </c>
      <c r="E36" s="9">
        <v>88188803210.889999</v>
      </c>
      <c r="F36" s="9">
        <v>74324624478.539993</v>
      </c>
      <c r="G36" s="9">
        <v>950407426.89999998</v>
      </c>
      <c r="H36" s="9">
        <v>75275031905.440002</v>
      </c>
      <c r="I36" s="9">
        <v>12913771305.450001</v>
      </c>
      <c r="J36" s="9">
        <v>0</v>
      </c>
      <c r="K36" s="9">
        <v>0</v>
      </c>
      <c r="L36" s="9" t="s">
        <v>32</v>
      </c>
      <c r="M36" s="9">
        <v>11926178244.440001</v>
      </c>
      <c r="N36" s="9">
        <v>9420787904.2800007</v>
      </c>
      <c r="O36" s="9"/>
      <c r="P36" s="9">
        <v>0</v>
      </c>
      <c r="Q36" s="9">
        <v>0</v>
      </c>
      <c r="R36" s="9">
        <v>2505390340.1599998</v>
      </c>
      <c r="S36" s="11">
        <v>3711.5790744886935</v>
      </c>
      <c r="T36" s="12">
        <v>3479320</v>
      </c>
      <c r="U36" s="15"/>
      <c r="V36" s="15"/>
    </row>
    <row r="37" spans="1:22" x14ac:dyDescent="0.2">
      <c r="A37" s="7">
        <f t="shared" si="0"/>
        <v>33</v>
      </c>
      <c r="B37" s="8" t="s">
        <v>51</v>
      </c>
      <c r="C37" s="9">
        <v>20884964125.880001</v>
      </c>
      <c r="D37" s="9">
        <v>13218014067.1</v>
      </c>
      <c r="E37" s="9">
        <v>34102978192.98</v>
      </c>
      <c r="F37" s="9">
        <v>1364846226.8099999</v>
      </c>
      <c r="G37" s="9" t="s">
        <v>35</v>
      </c>
      <c r="H37" s="9">
        <v>1364846226.8099999</v>
      </c>
      <c r="I37" s="9">
        <v>32738131966.169998</v>
      </c>
      <c r="J37" s="9">
        <v>18692104365.080002</v>
      </c>
      <c r="K37" s="9">
        <v>13110170932.24</v>
      </c>
      <c r="L37" s="9">
        <v>5581933432.8400002</v>
      </c>
      <c r="M37" s="9">
        <v>548453413.08000004</v>
      </c>
      <c r="N37" s="9">
        <v>3372226767.96</v>
      </c>
      <c r="O37" s="9">
        <v>-19104.72</v>
      </c>
      <c r="P37" s="9">
        <v>-114987899.27</v>
      </c>
      <c r="Q37" s="9">
        <v>275816007.80000001</v>
      </c>
      <c r="R37" s="9">
        <v>2367337066.1700001</v>
      </c>
      <c r="S37" s="11">
        <v>805128.42374133097</v>
      </c>
      <c r="T37" s="12">
        <v>40662</v>
      </c>
      <c r="U37" s="15"/>
      <c r="V37" s="2"/>
    </row>
    <row r="38" spans="1:22" x14ac:dyDescent="0.2">
      <c r="A38" s="7">
        <f t="shared" si="0"/>
        <v>34</v>
      </c>
      <c r="B38" s="16" t="s">
        <v>52</v>
      </c>
      <c r="C38" s="9">
        <v>333282723.44</v>
      </c>
      <c r="D38" s="9">
        <v>24780388570.389999</v>
      </c>
      <c r="E38" s="9">
        <v>25113671293.830002</v>
      </c>
      <c r="F38" s="9">
        <v>5535321714.7600002</v>
      </c>
      <c r="G38" s="9">
        <v>4218911854.2800002</v>
      </c>
      <c r="H38" s="9">
        <v>9754233569.0400009</v>
      </c>
      <c r="I38" s="9">
        <v>15359437724.790001</v>
      </c>
      <c r="J38" s="9">
        <v>2923688025.0100002</v>
      </c>
      <c r="K38" s="9">
        <v>427799866.35000002</v>
      </c>
      <c r="L38" s="9">
        <v>2495888158.6599998</v>
      </c>
      <c r="M38" s="9"/>
      <c r="N38" s="9"/>
      <c r="O38" s="9"/>
      <c r="P38" s="9">
        <v>-214675521.15000001</v>
      </c>
      <c r="Q38" s="9">
        <v>-73555601.900000006</v>
      </c>
      <c r="R38" s="9">
        <v>2354768239.4099998</v>
      </c>
      <c r="S38" s="11">
        <v>262361.64400167402</v>
      </c>
      <c r="T38" s="12">
        <v>58543</v>
      </c>
      <c r="U38" s="15"/>
      <c r="V38" s="15"/>
    </row>
    <row r="39" spans="1:22" x14ac:dyDescent="0.2">
      <c r="A39" s="7">
        <f t="shared" si="0"/>
        <v>35</v>
      </c>
      <c r="B39" s="8" t="s">
        <v>53</v>
      </c>
      <c r="C39" s="9">
        <v>27571962930.209999</v>
      </c>
      <c r="D39" s="9">
        <v>10805095264.299999</v>
      </c>
      <c r="E39" s="9">
        <v>38377058194.510002</v>
      </c>
      <c r="F39" s="9">
        <v>12229681716.059999</v>
      </c>
      <c r="G39" s="9">
        <v>12229681716.059999</v>
      </c>
      <c r="H39" s="9">
        <v>24459363432.119999</v>
      </c>
      <c r="I39" s="9">
        <v>13917694762.389999</v>
      </c>
      <c r="J39" s="9">
        <v>19369578379.77</v>
      </c>
      <c r="K39" s="9">
        <v>21526001245.470001</v>
      </c>
      <c r="L39" s="9">
        <v>-2156422865.6999998</v>
      </c>
      <c r="M39" s="9">
        <v>634356768.86000001</v>
      </c>
      <c r="N39" s="9">
        <v>1763883195.8299999</v>
      </c>
      <c r="O39" s="9">
        <v>5393800778.0299997</v>
      </c>
      <c r="P39" s="9"/>
      <c r="Q39" s="9">
        <v>140136455.05000001</v>
      </c>
      <c r="R39" s="9">
        <v>1967715030.3099999</v>
      </c>
      <c r="S39" s="11">
        <v>139.75502612129733</v>
      </c>
      <c r="T39" s="12">
        <v>99586363</v>
      </c>
      <c r="U39" s="2"/>
      <c r="V39" s="15"/>
    </row>
    <row r="40" spans="1:22" x14ac:dyDescent="0.2">
      <c r="A40" s="7">
        <f t="shared" si="0"/>
        <v>36</v>
      </c>
      <c r="B40" s="16" t="s">
        <v>54</v>
      </c>
      <c r="C40" s="13">
        <v>3059554027.5700002</v>
      </c>
      <c r="D40" s="9">
        <v>5895810984.2600002</v>
      </c>
      <c r="E40" s="9">
        <v>8955365011.8299999</v>
      </c>
      <c r="F40" s="13">
        <v>360652243.85000002</v>
      </c>
      <c r="G40" s="9"/>
      <c r="H40" s="9">
        <v>360652243.85000002</v>
      </c>
      <c r="I40" s="9">
        <v>8594712767.9799995</v>
      </c>
      <c r="J40" s="9">
        <v>2556454374.2399998</v>
      </c>
      <c r="K40" s="9"/>
      <c r="L40" s="9">
        <v>2556454374.2399998</v>
      </c>
      <c r="M40" s="9">
        <v>296274840.52999997</v>
      </c>
      <c r="N40" s="9">
        <v>965706057.08000004</v>
      </c>
      <c r="O40" s="9">
        <v>-806.71</v>
      </c>
      <c r="P40" s="9"/>
      <c r="Q40" s="20">
        <v>188702315.77000001</v>
      </c>
      <c r="R40" s="9">
        <v>1698320035.21</v>
      </c>
      <c r="S40" s="11">
        <v>109.42684463991895</v>
      </c>
      <c r="T40" s="12">
        <v>78543001</v>
      </c>
      <c r="U40" s="15"/>
      <c r="V40" s="15"/>
    </row>
    <row r="41" spans="1:22" x14ac:dyDescent="0.2">
      <c r="A41" s="7">
        <f t="shared" si="0"/>
        <v>37</v>
      </c>
      <c r="B41" s="35" t="s">
        <v>172</v>
      </c>
      <c r="C41" s="38">
        <v>30056951312.709999</v>
      </c>
      <c r="D41" s="38">
        <v>2614907116.52</v>
      </c>
      <c r="E41" s="38">
        <v>32671858429.23</v>
      </c>
      <c r="F41" s="38">
        <v>2541528847.0900002</v>
      </c>
      <c r="G41" s="38">
        <v>19069891577.900002</v>
      </c>
      <c r="H41" s="38">
        <v>21611420424.990002</v>
      </c>
      <c r="I41" s="38">
        <v>11060438004.24</v>
      </c>
      <c r="J41" s="38">
        <v>28989607308.82</v>
      </c>
      <c r="K41" s="38">
        <v>6922375909.0100002</v>
      </c>
      <c r="L41" s="33">
        <v>22067231399.810001</v>
      </c>
      <c r="M41" s="38">
        <v>9869639129.5499992</v>
      </c>
      <c r="N41" s="38">
        <v>8187896396.5900002</v>
      </c>
      <c r="O41" s="42">
        <v>-54379112.43</v>
      </c>
      <c r="P41" s="35"/>
      <c r="Q41" s="38">
        <v>235046074.41999999</v>
      </c>
      <c r="R41" s="38">
        <v>1392317546.1099999</v>
      </c>
      <c r="S41" s="45">
        <v>48.45</v>
      </c>
      <c r="T41" s="32">
        <v>228275458</v>
      </c>
      <c r="U41" s="2"/>
      <c r="V41" s="2"/>
    </row>
    <row r="42" spans="1:22" x14ac:dyDescent="0.2">
      <c r="A42" s="7">
        <f t="shared" si="0"/>
        <v>38</v>
      </c>
      <c r="B42" s="16" t="s">
        <v>55</v>
      </c>
      <c r="C42" s="9">
        <v>5530280350.3599997</v>
      </c>
      <c r="D42" s="9">
        <v>6904963925.8500004</v>
      </c>
      <c r="E42" s="9">
        <v>12435244276.209999</v>
      </c>
      <c r="F42" s="9">
        <v>1531827706.5599999</v>
      </c>
      <c r="G42" s="9">
        <v>0</v>
      </c>
      <c r="H42" s="9">
        <v>1531827706.5599999</v>
      </c>
      <c r="I42" s="9">
        <v>10903416569.65</v>
      </c>
      <c r="J42" s="9">
        <v>0</v>
      </c>
      <c r="K42" s="9">
        <v>0</v>
      </c>
      <c r="L42" s="9" t="s">
        <v>32</v>
      </c>
      <c r="M42" s="9">
        <v>6445551053.71</v>
      </c>
      <c r="N42" s="9">
        <v>4781461621.0299997</v>
      </c>
      <c r="O42" s="9">
        <v>38010798.340000004</v>
      </c>
      <c r="P42" s="9">
        <v>0</v>
      </c>
      <c r="Q42" s="20">
        <v>320466538.25999999</v>
      </c>
      <c r="R42" s="9">
        <v>1381633692.76</v>
      </c>
      <c r="S42" s="11">
        <v>6735.9759963340584</v>
      </c>
      <c r="T42" s="12">
        <v>1618684</v>
      </c>
      <c r="U42" s="15"/>
      <c r="V42" s="15"/>
    </row>
    <row r="43" spans="1:22" x14ac:dyDescent="0.2">
      <c r="A43" s="7">
        <f t="shared" si="0"/>
        <v>39</v>
      </c>
      <c r="B43" s="8" t="s">
        <v>56</v>
      </c>
      <c r="C43" s="9">
        <v>1306746305.4000001</v>
      </c>
      <c r="D43" s="9">
        <v>6308773534.5900002</v>
      </c>
      <c r="E43" s="9">
        <v>7615519839.9899998</v>
      </c>
      <c r="F43" s="9">
        <v>27164854724.099998</v>
      </c>
      <c r="G43" s="9">
        <v>8098717517.9399996</v>
      </c>
      <c r="H43" s="9">
        <v>35263572242.040001</v>
      </c>
      <c r="I43" s="9">
        <v>-27648052402.049999</v>
      </c>
      <c r="J43" s="9">
        <v>1940729702.1400001</v>
      </c>
      <c r="K43" s="9">
        <v>1426181975.5699999</v>
      </c>
      <c r="L43" s="9">
        <v>514547726.56999999</v>
      </c>
      <c r="M43" s="9">
        <v>181888558.93000001</v>
      </c>
      <c r="N43" s="9">
        <v>1325701184.2</v>
      </c>
      <c r="O43" s="9">
        <v>2032576758.1099999</v>
      </c>
      <c r="P43" s="9"/>
      <c r="Q43" s="9">
        <v>48877736.869999997</v>
      </c>
      <c r="R43" s="9">
        <v>1354434122.54</v>
      </c>
      <c r="S43" s="11">
        <v>-1450.4215910357107</v>
      </c>
      <c r="T43" s="12">
        <v>19062080</v>
      </c>
      <c r="U43" s="15"/>
      <c r="V43" s="15"/>
    </row>
    <row r="44" spans="1:22" x14ac:dyDescent="0.2">
      <c r="A44" s="7">
        <f t="shared" si="0"/>
        <v>40</v>
      </c>
      <c r="B44" s="8" t="s">
        <v>57</v>
      </c>
      <c r="C44" s="9">
        <v>5550372499.1400003</v>
      </c>
      <c r="D44" s="9">
        <v>10424353025.93</v>
      </c>
      <c r="E44" s="9">
        <v>15974725525.07</v>
      </c>
      <c r="F44" s="9">
        <v>2586606176.73</v>
      </c>
      <c r="G44" s="9">
        <v>0</v>
      </c>
      <c r="H44" s="9">
        <v>2586606176.73</v>
      </c>
      <c r="I44" s="9">
        <v>13388119348.34</v>
      </c>
      <c r="J44" s="9">
        <v>5573788401.3100004</v>
      </c>
      <c r="K44" s="9">
        <v>4088496225.2199998</v>
      </c>
      <c r="L44" s="9">
        <v>1485292176.0899999</v>
      </c>
      <c r="M44" s="9"/>
      <c r="N44" s="9"/>
      <c r="O44" s="9"/>
      <c r="P44" s="9">
        <v>0</v>
      </c>
      <c r="Q44" s="9">
        <v>133982762.84999999</v>
      </c>
      <c r="R44" s="9">
        <v>1351309413.24</v>
      </c>
      <c r="S44" s="11">
        <v>33071.04814215385</v>
      </c>
      <c r="T44" s="12">
        <v>404829</v>
      </c>
      <c r="U44" s="2"/>
      <c r="V44" s="2"/>
    </row>
    <row r="45" spans="1:22" x14ac:dyDescent="0.2">
      <c r="A45" s="7">
        <f t="shared" si="0"/>
        <v>41</v>
      </c>
      <c r="B45" s="16" t="s">
        <v>58</v>
      </c>
      <c r="C45" s="9">
        <v>2206913061.5100002</v>
      </c>
      <c r="D45" s="9">
        <v>73120842461.789993</v>
      </c>
      <c r="E45" s="9">
        <v>75327755523.300003</v>
      </c>
      <c r="F45" s="9">
        <v>940186192.20000005</v>
      </c>
      <c r="G45" s="9" t="s">
        <v>35</v>
      </c>
      <c r="H45" s="9">
        <v>940186192.20000005</v>
      </c>
      <c r="I45" s="9">
        <v>74387569331.100006</v>
      </c>
      <c r="J45" s="9" t="s">
        <v>35</v>
      </c>
      <c r="K45" s="9" t="s">
        <v>35</v>
      </c>
      <c r="L45" s="9" t="s">
        <v>35</v>
      </c>
      <c r="M45" s="9">
        <v>3184493875.1700001</v>
      </c>
      <c r="N45" s="9">
        <v>1673039191.4300001</v>
      </c>
      <c r="O45" s="9"/>
      <c r="P45" s="9">
        <v>9111028.1500000004</v>
      </c>
      <c r="Q45" s="9">
        <v>211908773.93000001</v>
      </c>
      <c r="R45" s="9">
        <v>1308656937.96</v>
      </c>
      <c r="S45" s="11">
        <v>3591.9851222106763</v>
      </c>
      <c r="T45" s="12">
        <v>20709320</v>
      </c>
      <c r="U45" s="15"/>
      <c r="V45" s="15"/>
    </row>
    <row r="46" spans="1:22" x14ac:dyDescent="0.2">
      <c r="A46" s="7">
        <f t="shared" si="0"/>
        <v>42</v>
      </c>
      <c r="B46" s="16" t="s">
        <v>59</v>
      </c>
      <c r="C46" s="9">
        <v>12369114556.58</v>
      </c>
      <c r="D46" s="9">
        <v>31956095441.419998</v>
      </c>
      <c r="E46" s="9">
        <v>44325209998</v>
      </c>
      <c r="F46" s="9">
        <v>4022455698</v>
      </c>
      <c r="G46" s="9">
        <v>8500000000</v>
      </c>
      <c r="H46" s="9">
        <v>12522455698</v>
      </c>
      <c r="I46" s="9">
        <v>31802754300</v>
      </c>
      <c r="J46" s="9">
        <v>10019108000</v>
      </c>
      <c r="K46" s="9">
        <v>6736199000</v>
      </c>
      <c r="L46" s="9">
        <v>3282909000</v>
      </c>
      <c r="M46" s="13">
        <v>136962000</v>
      </c>
      <c r="N46" s="9">
        <v>2019615000</v>
      </c>
      <c r="O46" s="9">
        <v>-35091000</v>
      </c>
      <c r="P46" s="9"/>
      <c r="Q46" s="20">
        <v>157571000</v>
      </c>
      <c r="R46" s="9">
        <v>1207594000</v>
      </c>
      <c r="S46" s="11">
        <v>563.70871014056047</v>
      </c>
      <c r="T46" s="12">
        <v>56417000</v>
      </c>
      <c r="U46" s="15"/>
      <c r="V46" s="15"/>
    </row>
    <row r="47" spans="1:22" x14ac:dyDescent="0.2">
      <c r="A47" s="7">
        <f t="shared" si="0"/>
        <v>43</v>
      </c>
      <c r="B47" s="24" t="s">
        <v>60</v>
      </c>
      <c r="C47" s="51">
        <v>40653032653.300003</v>
      </c>
      <c r="D47" s="51">
        <v>4374264790.6000004</v>
      </c>
      <c r="E47" s="25">
        <v>45027297443.93</v>
      </c>
      <c r="F47" s="51">
        <v>2395727960.6999998</v>
      </c>
      <c r="G47" s="51">
        <v>27327536422.5</v>
      </c>
      <c r="H47" s="25">
        <v>29723264383.189999</v>
      </c>
      <c r="I47" s="25">
        <v>15304033060.74</v>
      </c>
      <c r="J47" s="51">
        <v>4873387264.9700003</v>
      </c>
      <c r="K47" s="25"/>
      <c r="L47" s="9">
        <v>4873387264.9700003</v>
      </c>
      <c r="M47" s="25">
        <v>1937541628.78</v>
      </c>
      <c r="N47" s="25">
        <v>6254912589.46</v>
      </c>
      <c r="O47" s="25">
        <v>272719032.80000001</v>
      </c>
      <c r="P47" s="25">
        <v>457620216.12</v>
      </c>
      <c r="Q47" s="25">
        <v>125121863.53</v>
      </c>
      <c r="R47" s="25">
        <v>1161133689.6800001</v>
      </c>
      <c r="S47" s="11">
        <v>1117.5000955276507</v>
      </c>
      <c r="T47" s="26">
        <v>13694883</v>
      </c>
      <c r="U47" s="2"/>
      <c r="V47" s="15"/>
    </row>
    <row r="48" spans="1:22" x14ac:dyDescent="0.2">
      <c r="A48" s="7">
        <f t="shared" si="0"/>
        <v>44</v>
      </c>
      <c r="B48" s="16" t="s">
        <v>61</v>
      </c>
      <c r="C48" s="9">
        <v>106262394.23</v>
      </c>
      <c r="D48" s="9">
        <v>2295461852.1599998</v>
      </c>
      <c r="E48" s="9">
        <v>2401724246.3899999</v>
      </c>
      <c r="F48" s="9">
        <v>800766226.71000004</v>
      </c>
      <c r="G48" s="9">
        <v>0</v>
      </c>
      <c r="H48" s="9">
        <v>800766226.71000004</v>
      </c>
      <c r="I48" s="9">
        <v>1600958019.6800001</v>
      </c>
      <c r="J48" s="9">
        <v>4764483881.9099998</v>
      </c>
      <c r="K48" s="9">
        <v>3447366946.7399998</v>
      </c>
      <c r="L48" s="9">
        <v>1317116935.1700001</v>
      </c>
      <c r="M48" s="9"/>
      <c r="N48" s="9">
        <v>284604795.92000002</v>
      </c>
      <c r="O48" s="9"/>
      <c r="P48" s="9">
        <v>0</v>
      </c>
      <c r="Q48" s="9">
        <v>103251213.93000001</v>
      </c>
      <c r="R48" s="9">
        <v>929260925.32000005</v>
      </c>
      <c r="S48" s="11">
        <v>178.97197630934681</v>
      </c>
      <c r="T48" s="12">
        <v>8945300</v>
      </c>
      <c r="U48" s="15"/>
      <c r="V48" s="15"/>
    </row>
    <row r="49" spans="1:22" x14ac:dyDescent="0.2">
      <c r="A49" s="7">
        <f t="shared" si="0"/>
        <v>45</v>
      </c>
      <c r="B49" s="16" t="s">
        <v>62</v>
      </c>
      <c r="C49" s="9">
        <v>2819937395.5100002</v>
      </c>
      <c r="D49" s="9">
        <v>7834866128.2200003</v>
      </c>
      <c r="E49" s="9">
        <v>10654803523.73</v>
      </c>
      <c r="F49" s="9">
        <v>1873337500.24</v>
      </c>
      <c r="G49" s="9">
        <v>25704.52</v>
      </c>
      <c r="H49" s="9">
        <v>1873363204.76</v>
      </c>
      <c r="I49" s="9">
        <v>8781440318.9699993</v>
      </c>
      <c r="J49" s="9">
        <v>4473508730.7700005</v>
      </c>
      <c r="K49" s="9">
        <v>2834121619.5700002</v>
      </c>
      <c r="L49" s="9">
        <v>1639387111.2</v>
      </c>
      <c r="M49" s="9">
        <v>4464791.45</v>
      </c>
      <c r="N49" s="9">
        <v>723883036.59000003</v>
      </c>
      <c r="O49" s="9">
        <v>-252156.43</v>
      </c>
      <c r="P49" s="9">
        <v>-967890.54</v>
      </c>
      <c r="Q49" s="9">
        <v>108628542.84</v>
      </c>
      <c r="R49" s="9">
        <v>810120276.25</v>
      </c>
      <c r="S49" s="11">
        <v>87.814403189699988</v>
      </c>
      <c r="T49" s="12">
        <v>100000000</v>
      </c>
      <c r="U49" s="15"/>
      <c r="V49" s="15"/>
    </row>
    <row r="50" spans="1:22" x14ac:dyDescent="0.2">
      <c r="A50" s="7">
        <f t="shared" si="0"/>
        <v>46</v>
      </c>
      <c r="B50" s="16" t="s">
        <v>63</v>
      </c>
      <c r="C50" s="9">
        <v>9467219562.9200001</v>
      </c>
      <c r="D50" s="9">
        <v>2155850078.8000002</v>
      </c>
      <c r="E50" s="9">
        <v>11623069641.719999</v>
      </c>
      <c r="F50" s="9">
        <v>5948231098.2700005</v>
      </c>
      <c r="G50" s="9">
        <v>789830990.79999995</v>
      </c>
      <c r="H50" s="9">
        <v>6738062089.0699997</v>
      </c>
      <c r="I50" s="9">
        <v>4885007552.6499996</v>
      </c>
      <c r="J50" s="9">
        <v>8794754560.4899998</v>
      </c>
      <c r="K50" s="9">
        <v>5808585091.1400003</v>
      </c>
      <c r="L50" s="9">
        <v>2986169469.3499999</v>
      </c>
      <c r="M50" s="9">
        <v>56240141.82</v>
      </c>
      <c r="N50" s="9">
        <v>2246593812.6599998</v>
      </c>
      <c r="O50" s="9"/>
      <c r="P50" s="9"/>
      <c r="Q50" s="9">
        <v>130658082.19</v>
      </c>
      <c r="R50" s="9">
        <v>665157716.32000005</v>
      </c>
      <c r="S50" s="11">
        <v>5888.2328972110181</v>
      </c>
      <c r="T50" s="12">
        <v>829622</v>
      </c>
      <c r="U50" s="15"/>
      <c r="V50" s="15"/>
    </row>
    <row r="51" spans="1:22" x14ac:dyDescent="0.2">
      <c r="A51" s="7">
        <f t="shared" si="0"/>
        <v>47</v>
      </c>
      <c r="B51" s="16" t="s">
        <v>64</v>
      </c>
      <c r="C51" s="9">
        <v>6175211371.8100004</v>
      </c>
      <c r="D51" s="9">
        <v>14453225412.940001</v>
      </c>
      <c r="E51" s="9">
        <v>20628436784.75</v>
      </c>
      <c r="F51" s="9">
        <v>189543185.44999999</v>
      </c>
      <c r="G51" s="9">
        <v>112893740.48</v>
      </c>
      <c r="H51" s="9">
        <v>302436925.93000001</v>
      </c>
      <c r="I51" s="9">
        <v>20325999858.82</v>
      </c>
      <c r="J51" s="9">
        <v>3186128590.02</v>
      </c>
      <c r="K51" s="9">
        <v>1172907747.3199999</v>
      </c>
      <c r="L51" s="9">
        <v>2013220842.7</v>
      </c>
      <c r="M51" s="9">
        <v>383695501.73000002</v>
      </c>
      <c r="N51" s="9">
        <v>1631247070.5599999</v>
      </c>
      <c r="O51" s="13">
        <v>-28422883.149999999</v>
      </c>
      <c r="P51" s="9">
        <v>-779702.84</v>
      </c>
      <c r="Q51" s="9">
        <v>82479302.469999999</v>
      </c>
      <c r="R51" s="9">
        <v>653987385.40999997</v>
      </c>
      <c r="S51" s="11">
        <v>17080.916163356957</v>
      </c>
      <c r="T51" s="12">
        <v>1189983</v>
      </c>
      <c r="U51" s="15"/>
      <c r="V51" s="15"/>
    </row>
    <row r="52" spans="1:22" x14ac:dyDescent="0.2">
      <c r="A52" s="7">
        <f t="shared" si="0"/>
        <v>48</v>
      </c>
      <c r="B52" s="16" t="s">
        <v>65</v>
      </c>
      <c r="C52" s="9">
        <v>2720833704.29</v>
      </c>
      <c r="D52" s="9">
        <v>2021951929.8800001</v>
      </c>
      <c r="E52" s="9">
        <v>4742785634.1700001</v>
      </c>
      <c r="F52" s="9">
        <v>316387303.27999997</v>
      </c>
      <c r="G52" s="9">
        <v>900498868.70000005</v>
      </c>
      <c r="H52" s="9">
        <v>1216886171.98</v>
      </c>
      <c r="I52" s="9">
        <v>3525899462.1900001</v>
      </c>
      <c r="J52" s="9">
        <v>4839198243.7700005</v>
      </c>
      <c r="K52" s="9">
        <v>2878379301.6999998</v>
      </c>
      <c r="L52" s="9">
        <v>1960818942.0699999</v>
      </c>
      <c r="M52" s="9"/>
      <c r="N52" s="9">
        <v>1380446055.49</v>
      </c>
      <c r="O52" s="9">
        <v>201414.45</v>
      </c>
      <c r="P52" s="9">
        <v>0</v>
      </c>
      <c r="Q52" s="9">
        <v>58083338.659999996</v>
      </c>
      <c r="R52" s="9">
        <v>522490962.37</v>
      </c>
      <c r="S52" s="11">
        <v>31281.268517246888</v>
      </c>
      <c r="T52" s="12">
        <v>112716</v>
      </c>
      <c r="U52" s="15"/>
      <c r="V52" s="15"/>
    </row>
    <row r="53" spans="1:22" x14ac:dyDescent="0.2">
      <c r="A53" s="7">
        <f t="shared" si="0"/>
        <v>49</v>
      </c>
      <c r="B53" s="16" t="s">
        <v>66</v>
      </c>
      <c r="C53" s="9">
        <v>946751177.13999999</v>
      </c>
      <c r="D53" s="13">
        <v>4689929971.4899998</v>
      </c>
      <c r="E53" s="9">
        <v>5636681148.6300001</v>
      </c>
      <c r="F53" s="9">
        <v>101331003.23</v>
      </c>
      <c r="G53" s="9" t="s">
        <v>35</v>
      </c>
      <c r="H53" s="9">
        <v>101331003.23</v>
      </c>
      <c r="I53" s="9">
        <v>5535350145.3999996</v>
      </c>
      <c r="J53" s="9">
        <v>2483572565.3200002</v>
      </c>
      <c r="K53" s="9"/>
      <c r="L53" s="9">
        <v>2483572565.3200002</v>
      </c>
      <c r="M53" s="9"/>
      <c r="N53" s="13">
        <v>1902491269.6800001</v>
      </c>
      <c r="O53" s="9"/>
      <c r="P53" s="9"/>
      <c r="Q53" s="9">
        <v>66184525.079999998</v>
      </c>
      <c r="R53" s="9">
        <v>514896770.56</v>
      </c>
      <c r="S53" s="11">
        <v>119.8127737099567</v>
      </c>
      <c r="T53" s="12">
        <v>46200000</v>
      </c>
      <c r="U53" s="15"/>
      <c r="V53" s="15"/>
    </row>
    <row r="54" spans="1:22" x14ac:dyDescent="0.2">
      <c r="A54" s="7">
        <f t="shared" si="0"/>
        <v>50</v>
      </c>
      <c r="B54" s="16" t="s">
        <v>67</v>
      </c>
      <c r="C54" s="9">
        <v>3850534672.4699998</v>
      </c>
      <c r="D54" s="9">
        <v>195343240.86000001</v>
      </c>
      <c r="E54" s="9">
        <v>4045877913.3299999</v>
      </c>
      <c r="F54" s="9">
        <v>1054475246.87</v>
      </c>
      <c r="G54" s="9"/>
      <c r="H54" s="9">
        <v>1054475246.87</v>
      </c>
      <c r="I54" s="9">
        <v>2991402666.46</v>
      </c>
      <c r="J54" s="9">
        <v>1605749727.95</v>
      </c>
      <c r="K54" s="9">
        <v>762701098.77999997</v>
      </c>
      <c r="L54" s="9">
        <v>843048629.16999996</v>
      </c>
      <c r="M54" s="9">
        <v>290047047.13</v>
      </c>
      <c r="N54" s="9">
        <v>696354187.39999998</v>
      </c>
      <c r="O54" s="9">
        <v>-192907.63</v>
      </c>
      <c r="P54" s="9"/>
      <c r="Q54" s="27">
        <v>25382579.510000002</v>
      </c>
      <c r="R54" s="9">
        <v>411166001.75999999</v>
      </c>
      <c r="S54" s="11">
        <v>45766.694202441788</v>
      </c>
      <c r="T54" s="12">
        <v>65362</v>
      </c>
      <c r="U54" s="15"/>
      <c r="V54" s="15"/>
    </row>
    <row r="55" spans="1:22" x14ac:dyDescent="0.2">
      <c r="A55" s="7">
        <f t="shared" si="0"/>
        <v>51</v>
      </c>
      <c r="B55" s="16" t="s">
        <v>69</v>
      </c>
      <c r="C55" s="9">
        <v>43590509971.199997</v>
      </c>
      <c r="D55" s="9">
        <v>36872896579.910004</v>
      </c>
      <c r="E55" s="9">
        <v>80463406551.110001</v>
      </c>
      <c r="F55" s="9">
        <v>27686268252.84</v>
      </c>
      <c r="G55" s="9">
        <v>283859220.19</v>
      </c>
      <c r="H55" s="9">
        <v>27970127473.029999</v>
      </c>
      <c r="I55" s="9">
        <v>52493279078.080002</v>
      </c>
      <c r="J55" s="9">
        <v>36897894481.489998</v>
      </c>
      <c r="K55" s="9">
        <v>21258576363.98</v>
      </c>
      <c r="L55" s="9">
        <v>15639318117.51</v>
      </c>
      <c r="M55" s="13">
        <v>163862477.65000001</v>
      </c>
      <c r="N55" s="9">
        <v>15358063599.219999</v>
      </c>
      <c r="O55" s="13">
        <v>2000074.78</v>
      </c>
      <c r="P55" s="9">
        <v>2039357.76</v>
      </c>
      <c r="Q55" s="20">
        <v>72016560.260000005</v>
      </c>
      <c r="R55" s="9">
        <v>377139868.22000003</v>
      </c>
      <c r="S55" s="11">
        <v>399.04429257933447</v>
      </c>
      <c r="T55" s="12">
        <v>131547500</v>
      </c>
      <c r="U55" s="15"/>
      <c r="V55" s="15"/>
    </row>
    <row r="56" spans="1:22" x14ac:dyDescent="0.2">
      <c r="A56" s="7">
        <f t="shared" si="0"/>
        <v>52</v>
      </c>
      <c r="B56" s="16" t="s">
        <v>70</v>
      </c>
      <c r="C56" s="9">
        <v>1178153484.97</v>
      </c>
      <c r="D56" s="9">
        <v>892431530.04999995</v>
      </c>
      <c r="E56" s="9">
        <v>2070585015.02</v>
      </c>
      <c r="F56" s="9">
        <v>449543605.31</v>
      </c>
      <c r="G56" s="9" t="s">
        <v>35</v>
      </c>
      <c r="H56" s="9">
        <v>1012995989.42</v>
      </c>
      <c r="I56" s="9">
        <v>1057589025.6</v>
      </c>
      <c r="J56" s="9">
        <v>1349570594.2</v>
      </c>
      <c r="K56" s="9">
        <v>871885576.39999998</v>
      </c>
      <c r="L56" s="9">
        <v>477685017.80000001</v>
      </c>
      <c r="M56" s="9">
        <v>49251.48</v>
      </c>
      <c r="N56" s="9">
        <v>162993906.16</v>
      </c>
      <c r="O56" s="9">
        <v>-2957282.45</v>
      </c>
      <c r="P56" s="9" t="s">
        <v>32</v>
      </c>
      <c r="Q56" s="9" t="s">
        <v>35</v>
      </c>
      <c r="R56" s="9">
        <v>311783080.66000003</v>
      </c>
      <c r="S56" s="11">
        <v>9005.5861917453622</v>
      </c>
      <c r="T56" s="12">
        <v>117437</v>
      </c>
      <c r="U56" s="15"/>
      <c r="V56" s="15"/>
    </row>
    <row r="57" spans="1:22" x14ac:dyDescent="0.2">
      <c r="A57" s="7">
        <f t="shared" si="0"/>
        <v>53</v>
      </c>
      <c r="B57" s="16" t="s">
        <v>71</v>
      </c>
      <c r="C57" s="9">
        <v>1014997462.4400001</v>
      </c>
      <c r="D57" s="9">
        <v>5449862336.1300001</v>
      </c>
      <c r="E57" s="9">
        <v>6464859798.5699997</v>
      </c>
      <c r="F57" s="9">
        <v>5171715647.1800003</v>
      </c>
      <c r="G57" s="9">
        <v>0</v>
      </c>
      <c r="H57" s="9">
        <v>5171715647.1800003</v>
      </c>
      <c r="I57" s="9">
        <v>1293144151.3900001</v>
      </c>
      <c r="J57" s="9">
        <v>6308641988.2799997</v>
      </c>
      <c r="K57" s="9">
        <v>103555738.75</v>
      </c>
      <c r="L57" s="9">
        <v>6205086249.5299997</v>
      </c>
      <c r="M57" s="9"/>
      <c r="N57" s="9">
        <v>5908583044.9700003</v>
      </c>
      <c r="O57" s="13">
        <v>-4732604.71</v>
      </c>
      <c r="P57" s="9">
        <v>0</v>
      </c>
      <c r="Q57" s="9">
        <v>41245064.649999999</v>
      </c>
      <c r="R57" s="9">
        <v>250525535.19999999</v>
      </c>
      <c r="S57" s="11">
        <v>11270.506910499666</v>
      </c>
      <c r="T57" s="12">
        <v>114737</v>
      </c>
      <c r="U57" s="15"/>
      <c r="V57" s="15"/>
    </row>
    <row r="58" spans="1:22" x14ac:dyDescent="0.2">
      <c r="A58" s="7">
        <f t="shared" si="0"/>
        <v>54</v>
      </c>
      <c r="B58" s="16" t="s">
        <v>72</v>
      </c>
      <c r="C58" s="9">
        <v>1717086127.8299999</v>
      </c>
      <c r="D58" s="9">
        <v>3598717026.8400002</v>
      </c>
      <c r="E58" s="9">
        <v>5315803154.6700001</v>
      </c>
      <c r="F58" s="9">
        <v>305706743.62</v>
      </c>
      <c r="G58" s="9">
        <v>997000000</v>
      </c>
      <c r="H58" s="9">
        <v>1302706743.6199999</v>
      </c>
      <c r="I58" s="9">
        <v>4013096411.0500002</v>
      </c>
      <c r="J58" s="9">
        <v>3904083856.4099998</v>
      </c>
      <c r="K58" s="9">
        <v>2803346511.0900002</v>
      </c>
      <c r="L58" s="9">
        <v>1100737345.3199999</v>
      </c>
      <c r="M58" s="9">
        <v>37905635.359999999</v>
      </c>
      <c r="N58" s="9">
        <v>875535526.64999998</v>
      </c>
      <c r="O58" s="9">
        <v>3411893.3</v>
      </c>
      <c r="P58" s="9"/>
      <c r="Q58" s="9">
        <v>27860990.600000001</v>
      </c>
      <c r="R58" s="20">
        <v>238658356.72999999</v>
      </c>
      <c r="S58" s="11">
        <v>116.48328013245279</v>
      </c>
      <c r="T58" s="12">
        <v>34452124</v>
      </c>
      <c r="U58" s="15"/>
      <c r="V58" s="15"/>
    </row>
    <row r="59" spans="1:22" x14ac:dyDescent="0.2">
      <c r="A59" s="7">
        <f t="shared" si="0"/>
        <v>55</v>
      </c>
      <c r="B59" s="16" t="s">
        <v>73</v>
      </c>
      <c r="C59" s="9">
        <v>461377267.32999998</v>
      </c>
      <c r="D59" s="9">
        <v>3072022885.8600001</v>
      </c>
      <c r="E59" s="9">
        <v>3533400153.1900001</v>
      </c>
      <c r="F59" s="9">
        <v>407372162.25999999</v>
      </c>
      <c r="G59" s="9"/>
      <c r="H59" s="9">
        <v>407372162.25999999</v>
      </c>
      <c r="I59" s="9">
        <v>3126027990.9299998</v>
      </c>
      <c r="J59" s="9">
        <v>4094724808.0100002</v>
      </c>
      <c r="K59" s="9">
        <v>3091978502.5500002</v>
      </c>
      <c r="L59" s="9">
        <v>1002746305.46</v>
      </c>
      <c r="M59" s="9">
        <v>122315.03</v>
      </c>
      <c r="N59" s="9">
        <v>740441485.13</v>
      </c>
      <c r="O59" s="9"/>
      <c r="P59" s="9"/>
      <c r="Q59" s="9">
        <v>36818331.359999999</v>
      </c>
      <c r="R59" s="9">
        <v>225608804</v>
      </c>
      <c r="S59" s="11">
        <v>19137.111282774917</v>
      </c>
      <c r="T59" s="12">
        <v>163349</v>
      </c>
      <c r="U59" s="15"/>
      <c r="V59" s="15"/>
    </row>
    <row r="60" spans="1:22" x14ac:dyDescent="0.2">
      <c r="A60" s="7">
        <f t="shared" si="0"/>
        <v>56</v>
      </c>
      <c r="B60" s="16" t="s">
        <v>74</v>
      </c>
      <c r="C60" s="9">
        <v>5957226113.2299995</v>
      </c>
      <c r="D60" s="9">
        <v>6931050394.9899998</v>
      </c>
      <c r="E60" s="9">
        <v>12888276508.219999</v>
      </c>
      <c r="F60" s="9">
        <v>1795344771.96</v>
      </c>
      <c r="G60" s="9">
        <v>55588485.369999997</v>
      </c>
      <c r="H60" s="9">
        <v>1850933257.3299999</v>
      </c>
      <c r="I60" s="9">
        <v>11037343250.889999</v>
      </c>
      <c r="J60" s="9">
        <v>13876601832.15</v>
      </c>
      <c r="K60" s="9">
        <v>10548010190.67</v>
      </c>
      <c r="L60" s="9">
        <v>3328591641.48</v>
      </c>
      <c r="M60" s="9">
        <v>123756334.3</v>
      </c>
      <c r="N60" s="9">
        <v>3213917212.71</v>
      </c>
      <c r="O60" s="9">
        <v>-1841048.26</v>
      </c>
      <c r="P60" s="9">
        <v>-12233121.470000001</v>
      </c>
      <c r="Q60" s="9">
        <v>35254243.770000003</v>
      </c>
      <c r="R60" s="9">
        <v>189102349.56999999</v>
      </c>
      <c r="S60" s="11">
        <v>63383.466089091278</v>
      </c>
      <c r="T60" s="12">
        <v>174136</v>
      </c>
      <c r="U60" s="15"/>
      <c r="V60" s="15"/>
    </row>
    <row r="61" spans="1:22" x14ac:dyDescent="0.2">
      <c r="A61" s="7">
        <f t="shared" si="0"/>
        <v>57</v>
      </c>
      <c r="B61" s="16" t="s">
        <v>75</v>
      </c>
      <c r="C61" s="9">
        <v>148886890.69</v>
      </c>
      <c r="D61" s="9">
        <v>387575600</v>
      </c>
      <c r="E61" s="9">
        <v>536462490.69</v>
      </c>
      <c r="F61" s="9">
        <v>49317800</v>
      </c>
      <c r="G61" s="9">
        <v>0</v>
      </c>
      <c r="H61" s="9">
        <v>49317800</v>
      </c>
      <c r="I61" s="9">
        <v>487144690.69</v>
      </c>
      <c r="J61" s="9">
        <v>202149219.72</v>
      </c>
      <c r="K61" s="9">
        <v>54023429.030000001</v>
      </c>
      <c r="L61" s="9">
        <v>148125790.69</v>
      </c>
      <c r="M61" s="9"/>
      <c r="N61" s="9"/>
      <c r="O61" s="9"/>
      <c r="P61" s="9">
        <v>0</v>
      </c>
      <c r="Q61" s="9">
        <v>0</v>
      </c>
      <c r="R61" s="9">
        <v>148125790.69</v>
      </c>
      <c r="S61" s="11">
        <v>236.91848956555148</v>
      </c>
      <c r="T61" s="12">
        <v>2056170</v>
      </c>
      <c r="U61" s="15"/>
      <c r="V61" s="15"/>
    </row>
    <row r="62" spans="1:22" x14ac:dyDescent="0.2">
      <c r="A62" s="7">
        <f t="shared" si="0"/>
        <v>58</v>
      </c>
      <c r="B62" s="8" t="s">
        <v>76</v>
      </c>
      <c r="C62" s="9">
        <v>605429763.00999999</v>
      </c>
      <c r="D62" s="9">
        <v>4330090017.21</v>
      </c>
      <c r="E62" s="9">
        <v>4935519780.2200003</v>
      </c>
      <c r="F62" s="9">
        <v>934205094.85000002</v>
      </c>
      <c r="G62" s="9" t="s">
        <v>35</v>
      </c>
      <c r="H62" s="9">
        <v>934205094.85000002</v>
      </c>
      <c r="I62" s="9">
        <v>4001314685.3699999</v>
      </c>
      <c r="J62" s="9">
        <v>9090909.0899999999</v>
      </c>
      <c r="K62" s="9" t="s">
        <v>35</v>
      </c>
      <c r="L62" s="9">
        <v>9090909.0899999999</v>
      </c>
      <c r="M62" s="9">
        <v>12724.02</v>
      </c>
      <c r="N62" s="9">
        <v>47911760.369999997</v>
      </c>
      <c r="O62" s="9">
        <v>104291.48</v>
      </c>
      <c r="P62" s="9">
        <v>183879169.86000001</v>
      </c>
      <c r="Q62" s="9" t="s">
        <v>35</v>
      </c>
      <c r="R62" s="9">
        <v>145175334.08000001</v>
      </c>
      <c r="S62" s="11">
        <v>110548.82401906341</v>
      </c>
      <c r="T62" s="12">
        <v>36195</v>
      </c>
      <c r="U62" s="14"/>
      <c r="V62" s="15"/>
    </row>
    <row r="63" spans="1:22" x14ac:dyDescent="0.2">
      <c r="A63" s="7">
        <f t="shared" si="0"/>
        <v>59</v>
      </c>
      <c r="B63" s="16" t="s">
        <v>77</v>
      </c>
      <c r="C63" s="9">
        <v>846226398.48000002</v>
      </c>
      <c r="D63" s="9">
        <v>14349522519.92</v>
      </c>
      <c r="E63" s="9">
        <v>15195748918.4</v>
      </c>
      <c r="F63" s="9">
        <v>592225815.75999999</v>
      </c>
      <c r="G63" s="9">
        <v>17000000000</v>
      </c>
      <c r="H63" s="9">
        <v>17592225815.759998</v>
      </c>
      <c r="I63" s="9">
        <v>-2396476897.3600001</v>
      </c>
      <c r="J63" s="9">
        <v>8915228000</v>
      </c>
      <c r="K63" s="9">
        <v>604589665.74000001</v>
      </c>
      <c r="L63" s="9">
        <v>8310638334.2600002</v>
      </c>
      <c r="M63" s="9"/>
      <c r="N63" s="9">
        <v>8204061047.8299999</v>
      </c>
      <c r="O63" s="9"/>
      <c r="P63" s="9"/>
      <c r="Q63" s="20"/>
      <c r="R63" s="9">
        <v>106577286.43000001</v>
      </c>
      <c r="S63" s="11">
        <v>-65.107766342234072</v>
      </c>
      <c r="T63" s="12">
        <v>36807850</v>
      </c>
      <c r="U63" s="15"/>
      <c r="V63" s="15"/>
    </row>
    <row r="64" spans="1:22" x14ac:dyDescent="0.2">
      <c r="A64" s="7">
        <f t="shared" si="0"/>
        <v>60</v>
      </c>
      <c r="B64" s="16" t="s">
        <v>78</v>
      </c>
      <c r="C64" s="9">
        <v>547690969.77999997</v>
      </c>
      <c r="D64" s="9">
        <v>4110437673.6999998</v>
      </c>
      <c r="E64" s="9">
        <v>4658128643.4799995</v>
      </c>
      <c r="F64" s="9">
        <v>165479785.16</v>
      </c>
      <c r="G64" s="9">
        <v>0</v>
      </c>
      <c r="H64" s="9">
        <v>165479785.16</v>
      </c>
      <c r="I64" s="9">
        <v>4492648858.3199997</v>
      </c>
      <c r="J64" s="9">
        <v>864889597.73000002</v>
      </c>
      <c r="K64" s="9">
        <v>149367745.75</v>
      </c>
      <c r="L64" s="9">
        <v>715521851.98000002</v>
      </c>
      <c r="M64" s="9">
        <v>61869027.060000002</v>
      </c>
      <c r="N64" s="9">
        <v>668540546.25999999</v>
      </c>
      <c r="O64" s="9">
        <v>681619.73</v>
      </c>
      <c r="P64" s="9">
        <v>0</v>
      </c>
      <c r="Q64" s="9">
        <v>9383228.0099999998</v>
      </c>
      <c r="R64" s="9">
        <v>100148724.5</v>
      </c>
      <c r="S64" s="11">
        <v>86.199904516886505</v>
      </c>
      <c r="T64" s="12">
        <v>52118954</v>
      </c>
      <c r="U64" s="15"/>
      <c r="V64" s="15"/>
    </row>
    <row r="65" spans="1:22" x14ac:dyDescent="0.2">
      <c r="A65" s="7">
        <f t="shared" si="0"/>
        <v>61</v>
      </c>
      <c r="B65" s="16" t="s">
        <v>79</v>
      </c>
      <c r="C65" s="9">
        <v>2600343568</v>
      </c>
      <c r="D65" s="9">
        <v>3078664568</v>
      </c>
      <c r="E65" s="9">
        <v>5679008136</v>
      </c>
      <c r="F65" s="9">
        <v>1636763045</v>
      </c>
      <c r="G65" s="9"/>
      <c r="H65" s="9">
        <v>1636763045</v>
      </c>
      <c r="I65" s="9">
        <v>4042245091</v>
      </c>
      <c r="J65" s="9">
        <v>3928503030</v>
      </c>
      <c r="K65" s="9">
        <v>3553185639</v>
      </c>
      <c r="L65" s="9">
        <v>375317391</v>
      </c>
      <c r="M65" s="9"/>
      <c r="N65" s="9">
        <v>275751831</v>
      </c>
      <c r="O65" s="9"/>
      <c r="P65" s="9"/>
      <c r="Q65" s="9">
        <v>9956556</v>
      </c>
      <c r="R65" s="9">
        <v>89609004</v>
      </c>
      <c r="S65" s="11">
        <v>12232.176635598862</v>
      </c>
      <c r="T65" s="12">
        <v>330460</v>
      </c>
      <c r="U65" s="15"/>
      <c r="V65" s="15"/>
    </row>
    <row r="66" spans="1:22" x14ac:dyDescent="0.2">
      <c r="A66" s="7">
        <f t="shared" si="0"/>
        <v>62</v>
      </c>
      <c r="B66" s="16" t="s">
        <v>80</v>
      </c>
      <c r="C66" s="9">
        <v>352292157.45999998</v>
      </c>
      <c r="D66" s="9">
        <v>1955245739</v>
      </c>
      <c r="E66" s="9">
        <v>2307537896.46</v>
      </c>
      <c r="F66" s="9">
        <v>191810042.77000001</v>
      </c>
      <c r="G66" s="9">
        <v>200000000</v>
      </c>
      <c r="H66" s="9">
        <v>391810042.76999998</v>
      </c>
      <c r="I66" s="9">
        <v>1915727853.6900001</v>
      </c>
      <c r="J66" s="9">
        <v>766435093.88999999</v>
      </c>
      <c r="K66" s="9" t="s">
        <v>35</v>
      </c>
      <c r="L66" s="9">
        <v>766435093.88999999</v>
      </c>
      <c r="M66" s="9"/>
      <c r="N66" s="9">
        <v>672251589.78999996</v>
      </c>
      <c r="O66" s="9"/>
      <c r="P66" s="9" t="s">
        <v>35</v>
      </c>
      <c r="Q66" s="9">
        <v>9418350.4100000001</v>
      </c>
      <c r="R66" s="9">
        <v>84765153.689999998</v>
      </c>
      <c r="S66" s="11">
        <v>25899.063846881803</v>
      </c>
      <c r="T66" s="12">
        <v>73969</v>
      </c>
      <c r="U66" s="15"/>
      <c r="V66" s="15"/>
    </row>
    <row r="67" spans="1:22" x14ac:dyDescent="0.2">
      <c r="A67" s="7">
        <f t="shared" si="0"/>
        <v>63</v>
      </c>
      <c r="B67" s="16" t="s">
        <v>81</v>
      </c>
      <c r="C67" s="9">
        <v>2206894532.1300001</v>
      </c>
      <c r="D67" s="9">
        <v>585569368.69000006</v>
      </c>
      <c r="E67" s="9">
        <v>2792463900.8200002</v>
      </c>
      <c r="F67" s="9">
        <v>1495650816.3399999</v>
      </c>
      <c r="G67" s="9">
        <v>556169848.01999998</v>
      </c>
      <c r="H67" s="9">
        <v>2051820664.3599999</v>
      </c>
      <c r="I67" s="9">
        <v>740643236.46000004</v>
      </c>
      <c r="J67" s="9">
        <v>1575643451.3299999</v>
      </c>
      <c r="K67" s="9">
        <v>1312338000.6400001</v>
      </c>
      <c r="L67" s="9">
        <v>263305450.69</v>
      </c>
      <c r="M67" s="9"/>
      <c r="N67" s="9">
        <v>186711009.19999999</v>
      </c>
      <c r="O67" s="9"/>
      <c r="P67" s="9"/>
      <c r="Q67" s="9">
        <v>7659444.1399999997</v>
      </c>
      <c r="R67" s="9">
        <v>68934997.349999994</v>
      </c>
      <c r="S67" s="11">
        <v>15.984668141964402</v>
      </c>
      <c r="T67" s="12">
        <v>46334602</v>
      </c>
      <c r="U67" s="15"/>
      <c r="V67" s="15"/>
    </row>
    <row r="68" spans="1:22" x14ac:dyDescent="0.2">
      <c r="A68" s="7">
        <f t="shared" si="0"/>
        <v>64</v>
      </c>
      <c r="B68" s="16" t="s">
        <v>82</v>
      </c>
      <c r="C68" s="9">
        <v>4584667247.4399996</v>
      </c>
      <c r="D68" s="9">
        <v>5858156245.3999996</v>
      </c>
      <c r="E68" s="9">
        <v>10442823492.84</v>
      </c>
      <c r="F68" s="9">
        <v>9668083544.6299992</v>
      </c>
      <c r="G68" s="9"/>
      <c r="H68" s="9">
        <v>9668083544.6299992</v>
      </c>
      <c r="I68" s="9">
        <v>774739948.21000004</v>
      </c>
      <c r="J68" s="9">
        <v>1436954998.98</v>
      </c>
      <c r="K68" s="9">
        <v>423879629.74000001</v>
      </c>
      <c r="L68" s="9">
        <v>1013075369.24</v>
      </c>
      <c r="M68" s="9">
        <v>43283004.210000001</v>
      </c>
      <c r="N68" s="9">
        <v>980824998.14999998</v>
      </c>
      <c r="O68" s="9"/>
      <c r="P68" s="9"/>
      <c r="Q68" s="9">
        <v>7553337.5300000003</v>
      </c>
      <c r="R68" s="9">
        <v>67980037.769999996</v>
      </c>
      <c r="S68" s="11">
        <v>2914.177618411748</v>
      </c>
      <c r="T68" s="12">
        <v>265852</v>
      </c>
      <c r="U68" s="15"/>
      <c r="V68" s="15"/>
    </row>
    <row r="69" spans="1:22" x14ac:dyDescent="0.2">
      <c r="A69" s="7">
        <f t="shared" si="0"/>
        <v>65</v>
      </c>
      <c r="B69" s="16" t="s">
        <v>83</v>
      </c>
      <c r="C69" s="9">
        <v>171484172.24000001</v>
      </c>
      <c r="D69" s="9">
        <v>42337505.299999997</v>
      </c>
      <c r="E69" s="9">
        <v>213821677.53999999</v>
      </c>
      <c r="F69" s="9">
        <v>78292864.140000001</v>
      </c>
      <c r="G69" s="9"/>
      <c r="H69" s="9">
        <v>78292864.140000001</v>
      </c>
      <c r="I69" s="9">
        <v>135528813.40000001</v>
      </c>
      <c r="J69" s="9">
        <v>130277565</v>
      </c>
      <c r="K69" s="9">
        <v>50989450.780000001</v>
      </c>
      <c r="L69" s="9">
        <v>79288114.219999999</v>
      </c>
      <c r="M69" s="9"/>
      <c r="N69" s="9">
        <v>23058804</v>
      </c>
      <c r="O69" s="9"/>
      <c r="P69" s="9">
        <v>1880000</v>
      </c>
      <c r="Q69" s="9">
        <v>581093.11</v>
      </c>
      <c r="R69" s="9">
        <v>57528217.109999999</v>
      </c>
      <c r="S69" s="11">
        <v>1175.7407622038502</v>
      </c>
      <c r="T69" s="12">
        <v>115271</v>
      </c>
      <c r="U69" s="15"/>
      <c r="V69" s="15"/>
    </row>
    <row r="70" spans="1:22" x14ac:dyDescent="0.2">
      <c r="A70" s="7">
        <f t="shared" si="0"/>
        <v>66</v>
      </c>
      <c r="B70" s="16" t="s">
        <v>84</v>
      </c>
      <c r="C70" s="9">
        <v>806846532.78999996</v>
      </c>
      <c r="D70" s="9">
        <v>296992289.13</v>
      </c>
      <c r="E70" s="9">
        <v>1103838821.9200001</v>
      </c>
      <c r="F70" s="9">
        <v>727363955.55999994</v>
      </c>
      <c r="G70" s="9" t="s">
        <v>35</v>
      </c>
      <c r="H70" s="9">
        <v>727363955.55999994</v>
      </c>
      <c r="I70" s="9">
        <v>376474866.36000001</v>
      </c>
      <c r="J70" s="9">
        <v>1750894232.55</v>
      </c>
      <c r="K70" s="9">
        <v>1445679280.52</v>
      </c>
      <c r="L70" s="9">
        <v>305214952.02999997</v>
      </c>
      <c r="M70" s="9">
        <v>63998.27</v>
      </c>
      <c r="N70" s="9">
        <v>252082679.53</v>
      </c>
      <c r="O70" s="9"/>
      <c r="P70" s="9"/>
      <c r="Q70" s="9">
        <v>5319627.07</v>
      </c>
      <c r="R70" s="9">
        <v>47876643.700000003</v>
      </c>
      <c r="S70" s="11">
        <v>1427.0141246304299</v>
      </c>
      <c r="T70" s="12">
        <v>263820</v>
      </c>
      <c r="U70" s="15"/>
      <c r="V70" s="15"/>
    </row>
    <row r="71" spans="1:22" x14ac:dyDescent="0.2">
      <c r="A71" s="7">
        <f t="shared" ref="A71:A134" si="1">+A70+1</f>
        <v>67</v>
      </c>
      <c r="B71" s="16" t="s">
        <v>85</v>
      </c>
      <c r="C71" s="9">
        <v>3921431654.4499998</v>
      </c>
      <c r="D71" s="9">
        <v>3971008182.9499998</v>
      </c>
      <c r="E71" s="9">
        <v>7892439837.3999996</v>
      </c>
      <c r="F71" s="9">
        <v>1168269625.3299999</v>
      </c>
      <c r="G71" s="9">
        <v>2338372478.3499999</v>
      </c>
      <c r="H71" s="9">
        <v>3506642103.6799998</v>
      </c>
      <c r="I71" s="9">
        <v>4385797733.7200003</v>
      </c>
      <c r="J71" s="9">
        <v>6513409736.9300003</v>
      </c>
      <c r="K71" s="9">
        <v>0</v>
      </c>
      <c r="L71" s="9">
        <v>6513409736.9300003</v>
      </c>
      <c r="M71" s="9">
        <v>66857053.640000001</v>
      </c>
      <c r="N71" s="9">
        <v>6530345481</v>
      </c>
      <c r="O71" s="9"/>
      <c r="P71" s="9"/>
      <c r="Q71" s="9">
        <v>4992130.97</v>
      </c>
      <c r="R71" s="9">
        <v>44929178.759999998</v>
      </c>
      <c r="S71" s="11">
        <v>8179.7573072325004</v>
      </c>
      <c r="T71" s="12">
        <v>536177</v>
      </c>
      <c r="U71" s="15"/>
      <c r="V71" s="15"/>
    </row>
    <row r="72" spans="1:22" x14ac:dyDescent="0.2">
      <c r="A72" s="7">
        <f t="shared" si="1"/>
        <v>68</v>
      </c>
      <c r="B72" s="16" t="s">
        <v>86</v>
      </c>
      <c r="C72" s="9">
        <v>42801736890.790001</v>
      </c>
      <c r="D72" s="9">
        <v>0</v>
      </c>
      <c r="E72" s="9">
        <v>42801736890.790001</v>
      </c>
      <c r="F72" s="9">
        <v>15980939871.75</v>
      </c>
      <c r="G72" s="9"/>
      <c r="H72" s="9">
        <v>15980939871.75</v>
      </c>
      <c r="I72" s="9">
        <v>26820797019.040001</v>
      </c>
      <c r="J72" s="9" t="s">
        <v>35</v>
      </c>
      <c r="K72" s="9" t="s">
        <v>35</v>
      </c>
      <c r="L72" s="9" t="s">
        <v>35</v>
      </c>
      <c r="M72" s="9">
        <v>278694400</v>
      </c>
      <c r="N72" s="9">
        <v>231262790.59</v>
      </c>
      <c r="O72" s="9"/>
      <c r="P72" s="9"/>
      <c r="Q72" s="9">
        <v>4743160.9400000004</v>
      </c>
      <c r="R72" s="9">
        <v>42688448.469999999</v>
      </c>
      <c r="S72" s="11">
        <v>76439.313545886456</v>
      </c>
      <c r="T72" s="12">
        <v>350877</v>
      </c>
      <c r="U72" s="15"/>
      <c r="V72" s="53"/>
    </row>
    <row r="73" spans="1:22" x14ac:dyDescent="0.2">
      <c r="A73" s="7">
        <f t="shared" si="1"/>
        <v>69</v>
      </c>
      <c r="B73" s="16" t="s">
        <v>87</v>
      </c>
      <c r="C73" s="9">
        <v>7059250071.96</v>
      </c>
      <c r="D73" s="9">
        <v>148163525</v>
      </c>
      <c r="E73" s="9">
        <v>7207413596.96</v>
      </c>
      <c r="F73" s="9">
        <v>7032769043.25</v>
      </c>
      <c r="G73" s="9">
        <v>0</v>
      </c>
      <c r="H73" s="9">
        <v>7032769043.25</v>
      </c>
      <c r="I73" s="9">
        <v>174644553.71000001</v>
      </c>
      <c r="J73" s="9">
        <v>1719524555.3800001</v>
      </c>
      <c r="K73" s="9">
        <v>1822682052.8499999</v>
      </c>
      <c r="L73" s="9">
        <v>-103157497.47</v>
      </c>
      <c r="M73" s="9">
        <v>367103815.61000001</v>
      </c>
      <c r="N73" s="9">
        <v>220018542.13</v>
      </c>
      <c r="O73" s="9"/>
      <c r="P73" s="9">
        <v>0</v>
      </c>
      <c r="Q73" s="9">
        <v>4776284</v>
      </c>
      <c r="R73" s="9">
        <v>39151492.009999998</v>
      </c>
      <c r="S73" s="11">
        <v>1213.1548128981169</v>
      </c>
      <c r="T73" s="12">
        <v>143959</v>
      </c>
      <c r="U73" s="15"/>
      <c r="V73" s="15"/>
    </row>
    <row r="74" spans="1:22" x14ac:dyDescent="0.2">
      <c r="A74" s="7">
        <f t="shared" si="1"/>
        <v>70</v>
      </c>
      <c r="B74" s="16" t="s">
        <v>88</v>
      </c>
      <c r="C74" s="9">
        <v>15416088640.32</v>
      </c>
      <c r="D74" s="9">
        <v>18541300441.93</v>
      </c>
      <c r="E74" s="9">
        <v>33957389082.25</v>
      </c>
      <c r="F74" s="9">
        <v>5893279577.1700001</v>
      </c>
      <c r="G74" s="9">
        <v>16401345313.139999</v>
      </c>
      <c r="H74" s="9">
        <v>22294624890.310001</v>
      </c>
      <c r="I74" s="9">
        <v>11662764191.940001</v>
      </c>
      <c r="J74" s="9">
        <v>7206952818.04</v>
      </c>
      <c r="K74" s="9">
        <v>5406101132.9399996</v>
      </c>
      <c r="L74" s="9">
        <v>1800851685.0999999</v>
      </c>
      <c r="M74" s="9"/>
      <c r="N74" s="9"/>
      <c r="O74" s="9"/>
      <c r="P74" s="9" t="s">
        <v>35</v>
      </c>
      <c r="Q74" s="9">
        <v>6804456.1900000004</v>
      </c>
      <c r="R74" s="9">
        <v>35272289.079999998</v>
      </c>
      <c r="S74" s="11">
        <v>29141.465503133342</v>
      </c>
      <c r="T74" s="12">
        <v>400212</v>
      </c>
      <c r="U74" s="15"/>
      <c r="V74" s="15"/>
    </row>
    <row r="75" spans="1:22" x14ac:dyDescent="0.2">
      <c r="A75" s="7">
        <f t="shared" si="1"/>
        <v>71</v>
      </c>
      <c r="B75" s="16" t="s">
        <v>89</v>
      </c>
      <c r="C75" s="9">
        <v>123439497.8</v>
      </c>
      <c r="D75" s="9">
        <v>75029428</v>
      </c>
      <c r="E75" s="9">
        <v>198468925.80000001</v>
      </c>
      <c r="F75" s="9">
        <v>2320116683.8299999</v>
      </c>
      <c r="G75" s="9">
        <v>0</v>
      </c>
      <c r="H75" s="9">
        <v>2320116683.8299999</v>
      </c>
      <c r="I75" s="9" t="s">
        <v>90</v>
      </c>
      <c r="J75" s="9">
        <v>33026935.449999999</v>
      </c>
      <c r="K75" s="9">
        <v>0</v>
      </c>
      <c r="L75" s="9">
        <v>33026935.449999999</v>
      </c>
      <c r="M75" s="9"/>
      <c r="N75" s="9"/>
      <c r="O75" s="9"/>
      <c r="P75" s="9">
        <v>0</v>
      </c>
      <c r="Q75" s="9">
        <v>0</v>
      </c>
      <c r="R75" s="9">
        <v>33026935.449999999</v>
      </c>
      <c r="S75" s="11">
        <v>28548.240000000002</v>
      </c>
      <c r="T75" s="12">
        <v>74318</v>
      </c>
      <c r="U75" s="15"/>
      <c r="V75" s="15"/>
    </row>
    <row r="76" spans="1:22" x14ac:dyDescent="0.2">
      <c r="A76" s="7">
        <f t="shared" si="1"/>
        <v>72</v>
      </c>
      <c r="B76" s="16" t="s">
        <v>91</v>
      </c>
      <c r="C76" s="9">
        <v>4821206162.7200003</v>
      </c>
      <c r="D76" s="9">
        <v>3028465750.3800001</v>
      </c>
      <c r="E76" s="9">
        <v>7849671913.1000004</v>
      </c>
      <c r="F76" s="9">
        <v>6082178722.1199999</v>
      </c>
      <c r="G76" s="9">
        <v>1002650438.22</v>
      </c>
      <c r="H76" s="9">
        <v>7084829160.3400002</v>
      </c>
      <c r="I76" s="9">
        <v>764842752.75999999</v>
      </c>
      <c r="J76" s="9">
        <v>6116733220.5200005</v>
      </c>
      <c r="K76" s="9">
        <v>2528542055.4400001</v>
      </c>
      <c r="L76" s="9">
        <v>3588191165.0799999</v>
      </c>
      <c r="M76" s="9">
        <v>285734.71000000002</v>
      </c>
      <c r="N76" s="9">
        <v>3356284953.3099999</v>
      </c>
      <c r="O76" s="9">
        <v>-164348760.53999999</v>
      </c>
      <c r="P76" s="9" t="s">
        <v>32</v>
      </c>
      <c r="Q76" s="9">
        <v>36221621.719999999</v>
      </c>
      <c r="R76" s="9">
        <v>31621564.219999999</v>
      </c>
      <c r="S76" s="11">
        <v>1101.6598192618369</v>
      </c>
      <c r="T76" s="12">
        <v>694264</v>
      </c>
      <c r="U76" s="15"/>
      <c r="V76" s="15"/>
    </row>
    <row r="77" spans="1:22" x14ac:dyDescent="0.2">
      <c r="A77" s="7">
        <f t="shared" si="1"/>
        <v>73</v>
      </c>
      <c r="B77" s="16" t="s">
        <v>92</v>
      </c>
      <c r="C77" s="9">
        <v>392967230.85000002</v>
      </c>
      <c r="D77" s="9">
        <v>1959208896.9100001</v>
      </c>
      <c r="E77" s="9">
        <v>2352176127.7600002</v>
      </c>
      <c r="F77" s="9">
        <v>1134995192.27</v>
      </c>
      <c r="G77" s="9">
        <v>0</v>
      </c>
      <c r="H77" s="9">
        <v>1134995192.27</v>
      </c>
      <c r="I77" s="9">
        <v>1217180935.49</v>
      </c>
      <c r="J77" s="9">
        <v>356725212.31</v>
      </c>
      <c r="K77" s="9">
        <v>296065064.30000001</v>
      </c>
      <c r="L77" s="9">
        <v>60660148.009999998</v>
      </c>
      <c r="M77" s="9"/>
      <c r="N77" s="9">
        <v>28320902.879999999</v>
      </c>
      <c r="O77" s="9"/>
      <c r="P77" s="9">
        <v>0</v>
      </c>
      <c r="Q77" s="9">
        <v>1986909.64</v>
      </c>
      <c r="R77" s="9">
        <v>30352335.489999998</v>
      </c>
      <c r="S77" s="11">
        <v>3903.0223420104153</v>
      </c>
      <c r="T77" s="12">
        <v>311856</v>
      </c>
      <c r="U77" s="15"/>
      <c r="V77" s="15"/>
    </row>
    <row r="78" spans="1:22" x14ac:dyDescent="0.2">
      <c r="A78" s="7">
        <f t="shared" si="1"/>
        <v>74</v>
      </c>
      <c r="B78" s="16" t="s">
        <v>93</v>
      </c>
      <c r="C78" s="9">
        <v>708923393</v>
      </c>
      <c r="D78" s="9">
        <v>1002234740</v>
      </c>
      <c r="E78" s="9">
        <v>1711158133</v>
      </c>
      <c r="F78" s="9">
        <v>777237134</v>
      </c>
      <c r="G78" s="9">
        <v>518455744</v>
      </c>
      <c r="H78" s="9">
        <v>1295692878</v>
      </c>
      <c r="I78" s="9">
        <v>415465255</v>
      </c>
      <c r="J78" s="9">
        <v>688353596</v>
      </c>
      <c r="K78" s="9">
        <v>621544146</v>
      </c>
      <c r="L78" s="9">
        <v>66809450</v>
      </c>
      <c r="M78" s="9">
        <v>22105745</v>
      </c>
      <c r="N78" s="13">
        <v>70232703</v>
      </c>
      <c r="O78" s="9"/>
      <c r="P78" s="9">
        <v>0</v>
      </c>
      <c r="Q78" s="9">
        <v>1868249</v>
      </c>
      <c r="R78" s="9">
        <v>16814243</v>
      </c>
      <c r="S78" s="11">
        <v>7374.5119635059818</v>
      </c>
      <c r="T78" s="12">
        <v>56338</v>
      </c>
      <c r="U78" s="15"/>
      <c r="V78" s="15"/>
    </row>
    <row r="79" spans="1:22" x14ac:dyDescent="0.2">
      <c r="A79" s="7">
        <f t="shared" si="1"/>
        <v>75</v>
      </c>
      <c r="B79" s="16" t="s">
        <v>94</v>
      </c>
      <c r="C79" s="9">
        <v>524297980.68000001</v>
      </c>
      <c r="D79" s="9">
        <v>662672386</v>
      </c>
      <c r="E79" s="9">
        <v>1186970366.6800001</v>
      </c>
      <c r="F79" s="9">
        <v>104951174.06999999</v>
      </c>
      <c r="G79" s="9"/>
      <c r="H79" s="9">
        <v>104951174.06999999</v>
      </c>
      <c r="I79" s="9">
        <v>1082019192.6099999</v>
      </c>
      <c r="J79" s="9">
        <v>54545454.549999997</v>
      </c>
      <c r="K79" s="9"/>
      <c r="L79" s="9">
        <v>54545454.549999997</v>
      </c>
      <c r="M79" s="9"/>
      <c r="N79" s="9">
        <v>41773558.219999999</v>
      </c>
      <c r="O79" s="9"/>
      <c r="P79" s="9"/>
      <c r="Q79" s="9">
        <v>127718.97</v>
      </c>
      <c r="R79" s="9">
        <v>12644177.359999999</v>
      </c>
      <c r="S79" s="11">
        <v>2744.1660688362608</v>
      </c>
      <c r="T79" s="12">
        <v>394298</v>
      </c>
      <c r="U79" s="15"/>
      <c r="V79" s="15"/>
    </row>
    <row r="80" spans="1:22" x14ac:dyDescent="0.2">
      <c r="A80" s="7">
        <f t="shared" si="1"/>
        <v>76</v>
      </c>
      <c r="B80" s="8" t="s">
        <v>95</v>
      </c>
      <c r="C80" s="9">
        <v>70013157.900000006</v>
      </c>
      <c r="D80" s="9">
        <v>242362352.25</v>
      </c>
      <c r="E80" s="9">
        <v>312375510.14999998</v>
      </c>
      <c r="F80" s="9">
        <v>48734861.57</v>
      </c>
      <c r="G80" s="9"/>
      <c r="H80" s="9">
        <v>48734861.57</v>
      </c>
      <c r="I80" s="9">
        <v>263640648.58000001</v>
      </c>
      <c r="J80" s="9">
        <v>352269191.81999999</v>
      </c>
      <c r="K80" s="9"/>
      <c r="L80" s="9">
        <v>352269191.81999999</v>
      </c>
      <c r="M80" s="9"/>
      <c r="N80" s="9">
        <v>340884704.42000002</v>
      </c>
      <c r="O80" s="9"/>
      <c r="P80" s="9"/>
      <c r="Q80" s="9">
        <v>1138448.74</v>
      </c>
      <c r="R80" s="9">
        <v>10246038.66</v>
      </c>
      <c r="S80" s="11">
        <v>99.4431321190267</v>
      </c>
      <c r="T80" s="12">
        <v>2651170</v>
      </c>
      <c r="U80" s="15"/>
      <c r="V80" s="15"/>
    </row>
    <row r="81" spans="1:22" x14ac:dyDescent="0.2">
      <c r="A81" s="7">
        <f t="shared" si="1"/>
        <v>77</v>
      </c>
      <c r="B81" s="16" t="s">
        <v>96</v>
      </c>
      <c r="C81" s="9">
        <v>398336018</v>
      </c>
      <c r="D81" s="9">
        <v>1125561360</v>
      </c>
      <c r="E81" s="9">
        <v>1523897378</v>
      </c>
      <c r="F81" s="9">
        <v>282210562</v>
      </c>
      <c r="G81" s="9">
        <v>41666667</v>
      </c>
      <c r="H81" s="9">
        <v>323877229</v>
      </c>
      <c r="I81" s="9">
        <v>1200020149</v>
      </c>
      <c r="J81" s="9">
        <v>556993636</v>
      </c>
      <c r="K81" s="9" t="s">
        <v>35</v>
      </c>
      <c r="L81" s="9">
        <v>556993636</v>
      </c>
      <c r="M81" s="9"/>
      <c r="N81" s="9">
        <v>533661902</v>
      </c>
      <c r="O81" s="9"/>
      <c r="P81" s="9" t="s">
        <v>35</v>
      </c>
      <c r="Q81" s="9">
        <v>13382693</v>
      </c>
      <c r="R81" s="9">
        <v>9949041</v>
      </c>
      <c r="S81" s="11">
        <v>622.07088534233799</v>
      </c>
      <c r="T81" s="12">
        <v>1929073</v>
      </c>
      <c r="U81" s="15"/>
      <c r="V81" s="15"/>
    </row>
    <row r="82" spans="1:22" x14ac:dyDescent="0.2">
      <c r="A82" s="7">
        <f t="shared" si="1"/>
        <v>78</v>
      </c>
      <c r="B82" s="16" t="s">
        <v>97</v>
      </c>
      <c r="C82" s="9">
        <v>12512408333.08</v>
      </c>
      <c r="D82" s="9">
        <v>104035779751.78</v>
      </c>
      <c r="E82" s="9">
        <v>116548188084.86</v>
      </c>
      <c r="F82" s="9">
        <v>6137214056.3599997</v>
      </c>
      <c r="G82" s="9">
        <v>15244390285.360001</v>
      </c>
      <c r="H82" s="9">
        <v>21381604341.720001</v>
      </c>
      <c r="I82" s="9">
        <v>95166583743.139999</v>
      </c>
      <c r="J82" s="9">
        <v>151234554385.28</v>
      </c>
      <c r="K82" s="9">
        <v>152687406593.56</v>
      </c>
      <c r="L82" s="9">
        <v>-1452852208.28</v>
      </c>
      <c r="M82" s="9">
        <v>10969790907.129999</v>
      </c>
      <c r="N82" s="9">
        <v>9449851991.3600006</v>
      </c>
      <c r="O82" s="9">
        <v>-56627787.219999999</v>
      </c>
      <c r="P82" s="9"/>
      <c r="Q82" s="9">
        <v>1253075.47</v>
      </c>
      <c r="R82" s="9">
        <v>9205844.8000000007</v>
      </c>
      <c r="S82" s="11">
        <v>9163.7477851128479</v>
      </c>
      <c r="T82" s="12">
        <v>10385116</v>
      </c>
      <c r="U82" s="15"/>
      <c r="V82" s="15"/>
    </row>
    <row r="83" spans="1:22" x14ac:dyDescent="0.2">
      <c r="A83" s="7">
        <f t="shared" si="1"/>
        <v>79</v>
      </c>
      <c r="B83" s="16" t="s">
        <v>98</v>
      </c>
      <c r="C83" s="9">
        <v>15917057</v>
      </c>
      <c r="D83" s="9">
        <v>621820945</v>
      </c>
      <c r="E83" s="9">
        <v>637738002</v>
      </c>
      <c r="F83" s="9">
        <v>35786116</v>
      </c>
      <c r="G83" s="9"/>
      <c r="H83" s="9">
        <v>35786116</v>
      </c>
      <c r="I83" s="9">
        <v>601951886</v>
      </c>
      <c r="J83" s="9">
        <v>143771107</v>
      </c>
      <c r="K83" s="9"/>
      <c r="L83" s="9">
        <v>143771107</v>
      </c>
      <c r="M83" s="9"/>
      <c r="N83" s="9">
        <v>135375510</v>
      </c>
      <c r="O83" s="9"/>
      <c r="P83" s="9"/>
      <c r="Q83" s="9">
        <v>83956</v>
      </c>
      <c r="R83" s="9">
        <v>8311641</v>
      </c>
      <c r="S83" s="11">
        <v>11452.661453576864</v>
      </c>
      <c r="T83" s="12">
        <v>52560</v>
      </c>
      <c r="U83" s="15"/>
      <c r="V83" s="15"/>
    </row>
    <row r="84" spans="1:22" x14ac:dyDescent="0.2">
      <c r="A84" s="7">
        <f t="shared" si="1"/>
        <v>80</v>
      </c>
      <c r="B84" s="16" t="s">
        <v>99</v>
      </c>
      <c r="C84" s="9">
        <v>1396693786.72</v>
      </c>
      <c r="D84" s="9">
        <v>2292253370.6300001</v>
      </c>
      <c r="E84" s="9">
        <v>3688947157.3499999</v>
      </c>
      <c r="F84" s="9">
        <v>307178261.54000002</v>
      </c>
      <c r="G84" s="9">
        <v>29738665</v>
      </c>
      <c r="H84" s="9">
        <v>336916926.54000002</v>
      </c>
      <c r="I84" s="9">
        <v>3352030230.8099999</v>
      </c>
      <c r="J84" s="9">
        <v>2301414848.73</v>
      </c>
      <c r="K84" s="9">
        <v>1564226398.8199999</v>
      </c>
      <c r="L84" s="9">
        <v>737188449.90999997</v>
      </c>
      <c r="M84" s="9">
        <v>1812.63</v>
      </c>
      <c r="N84" s="9">
        <v>732675944.85000002</v>
      </c>
      <c r="O84" s="9"/>
      <c r="P84" s="9"/>
      <c r="Q84" s="9">
        <v>1153140.49</v>
      </c>
      <c r="R84" s="9">
        <v>3361177.2</v>
      </c>
      <c r="S84" s="11">
        <v>21479.937911299934</v>
      </c>
      <c r="T84" s="12">
        <v>156054</v>
      </c>
      <c r="U84" s="15"/>
      <c r="V84" s="15"/>
    </row>
    <row r="85" spans="1:22" x14ac:dyDescent="0.2">
      <c r="A85" s="7">
        <f t="shared" si="1"/>
        <v>81</v>
      </c>
      <c r="B85" s="16" t="s">
        <v>100</v>
      </c>
      <c r="C85" s="9">
        <v>806614354.48000002</v>
      </c>
      <c r="D85" s="9">
        <v>5399128294.0299997</v>
      </c>
      <c r="E85" s="9">
        <v>6205742648.5100002</v>
      </c>
      <c r="F85" s="9">
        <v>1540179906.9100001</v>
      </c>
      <c r="G85" s="9"/>
      <c r="H85" s="9">
        <v>1540179906.9100001</v>
      </c>
      <c r="I85" s="9">
        <v>4665562741.6000004</v>
      </c>
      <c r="J85" s="9">
        <v>3730701316.7399998</v>
      </c>
      <c r="K85" s="9">
        <v>3474898797.1599998</v>
      </c>
      <c r="L85" s="9">
        <v>255802519.58000001</v>
      </c>
      <c r="M85" s="9"/>
      <c r="N85" s="9">
        <v>254331929.53</v>
      </c>
      <c r="O85" s="9"/>
      <c r="P85" s="9"/>
      <c r="Q85" s="9">
        <v>147059</v>
      </c>
      <c r="R85" s="9">
        <v>1323531.05</v>
      </c>
      <c r="S85" s="11">
        <v>11749.531565281994</v>
      </c>
      <c r="T85" s="12">
        <v>397085</v>
      </c>
      <c r="U85" s="15"/>
      <c r="V85" s="15"/>
    </row>
    <row r="86" spans="1:22" x14ac:dyDescent="0.2">
      <c r="A86" s="7">
        <f t="shared" si="1"/>
        <v>82</v>
      </c>
      <c r="B86" s="16" t="s">
        <v>101</v>
      </c>
      <c r="C86" s="9">
        <v>1344500903.27</v>
      </c>
      <c r="D86" s="9">
        <v>722525631.66999996</v>
      </c>
      <c r="E86" s="9">
        <v>2067026534.9400001</v>
      </c>
      <c r="F86" s="9">
        <v>395534132.82999998</v>
      </c>
      <c r="G86" s="9"/>
      <c r="H86" s="9">
        <v>395534132.82999998</v>
      </c>
      <c r="I86" s="9">
        <v>1671492402.1099999</v>
      </c>
      <c r="J86" s="9">
        <v>858824381.82000005</v>
      </c>
      <c r="K86" s="9">
        <v>748838925.63</v>
      </c>
      <c r="L86" s="9">
        <v>109985456.19</v>
      </c>
      <c r="M86" s="9">
        <v>84086491.799999997</v>
      </c>
      <c r="N86" s="9">
        <v>192748033.38</v>
      </c>
      <c r="O86" s="9"/>
      <c r="P86" s="9"/>
      <c r="Q86" s="9">
        <v>132391.46</v>
      </c>
      <c r="R86" s="9">
        <v>1191523.1499999999</v>
      </c>
      <c r="S86" s="11">
        <v>384.62514171481689</v>
      </c>
      <c r="T86" s="12">
        <v>4345770</v>
      </c>
      <c r="U86" s="15"/>
      <c r="V86" s="15"/>
    </row>
    <row r="87" spans="1:22" x14ac:dyDescent="0.2">
      <c r="A87" s="7">
        <f t="shared" si="1"/>
        <v>83</v>
      </c>
      <c r="B87" s="16" t="s">
        <v>102</v>
      </c>
      <c r="C87" s="9">
        <v>2780624.14</v>
      </c>
      <c r="D87" s="9">
        <v>108533157.5</v>
      </c>
      <c r="E87" s="9">
        <v>111313781.64</v>
      </c>
      <c r="F87" s="9">
        <v>11149.92</v>
      </c>
      <c r="G87" s="9"/>
      <c r="H87" s="9">
        <v>11149.92</v>
      </c>
      <c r="I87" s="9">
        <v>111302631.72</v>
      </c>
      <c r="J87" s="9">
        <v>13350000</v>
      </c>
      <c r="K87" s="9">
        <v>10736007.859999999</v>
      </c>
      <c r="L87" s="9">
        <v>2613992.14</v>
      </c>
      <c r="M87" s="9"/>
      <c r="N87" s="9">
        <v>1500000</v>
      </c>
      <c r="O87" s="9"/>
      <c r="P87" s="9"/>
      <c r="Q87" s="9">
        <v>11139.92</v>
      </c>
      <c r="R87" s="9">
        <v>1102852.22</v>
      </c>
      <c r="S87" s="11">
        <v>155.99549784933126</v>
      </c>
      <c r="T87" s="12">
        <v>713499</v>
      </c>
      <c r="U87" s="15"/>
      <c r="V87" s="15"/>
    </row>
    <row r="88" spans="1:22" x14ac:dyDescent="0.2">
      <c r="A88" s="7">
        <f t="shared" si="1"/>
        <v>84</v>
      </c>
      <c r="B88" s="16" t="s">
        <v>103</v>
      </c>
      <c r="C88" s="13">
        <v>6834452716.71</v>
      </c>
      <c r="D88" s="9">
        <v>2385301483.0999999</v>
      </c>
      <c r="E88" s="9">
        <v>9219754199.8099995</v>
      </c>
      <c r="F88" s="9">
        <v>5480373559.5900002</v>
      </c>
      <c r="G88" s="9"/>
      <c r="H88" s="9">
        <v>5480373559.5900002</v>
      </c>
      <c r="I88" s="9">
        <v>3739380640.2199998</v>
      </c>
      <c r="J88" s="9">
        <v>3396952907.2800002</v>
      </c>
      <c r="K88" s="9">
        <v>1493208352.46</v>
      </c>
      <c r="L88" s="9">
        <v>1903744554.8199999</v>
      </c>
      <c r="M88" s="13">
        <v>68637.240000000005</v>
      </c>
      <c r="N88" s="9">
        <v>1902744657.99</v>
      </c>
      <c r="O88" s="9"/>
      <c r="P88" s="9"/>
      <c r="Q88" s="13">
        <v>163348.66</v>
      </c>
      <c r="R88" s="31">
        <v>905185.40999993321</v>
      </c>
      <c r="S88" s="11">
        <v>57.524507964310438</v>
      </c>
      <c r="T88" s="12">
        <v>65005000</v>
      </c>
      <c r="U88" s="15"/>
      <c r="V88" s="15"/>
    </row>
    <row r="89" spans="1:22" x14ac:dyDescent="0.2">
      <c r="A89" s="7">
        <f t="shared" si="1"/>
        <v>85</v>
      </c>
      <c r="B89" s="16" t="s">
        <v>104</v>
      </c>
      <c r="C89" s="9">
        <v>159774500</v>
      </c>
      <c r="D89" s="9">
        <v>43290200</v>
      </c>
      <c r="E89" s="9">
        <v>203064700</v>
      </c>
      <c r="F89" s="9" t="s">
        <v>35</v>
      </c>
      <c r="G89" s="9">
        <v>50926700</v>
      </c>
      <c r="H89" s="9">
        <v>50926700</v>
      </c>
      <c r="I89" s="9">
        <v>152138000</v>
      </c>
      <c r="J89" s="9">
        <v>115435370.75</v>
      </c>
      <c r="K89" s="9">
        <v>115435370.75</v>
      </c>
      <c r="L89" s="9" t="s">
        <v>35</v>
      </c>
      <c r="M89" s="9"/>
      <c r="N89" s="9"/>
      <c r="O89" s="9"/>
      <c r="P89" s="9" t="s">
        <v>35</v>
      </c>
      <c r="Q89" s="9" t="s">
        <v>35</v>
      </c>
      <c r="R89" s="9">
        <v>0</v>
      </c>
      <c r="S89" s="11">
        <v>1318.9821838831333</v>
      </c>
      <c r="T89" s="12">
        <v>115345</v>
      </c>
      <c r="U89" s="15"/>
      <c r="V89" s="15"/>
    </row>
    <row r="90" spans="1:22" x14ac:dyDescent="0.2">
      <c r="A90" s="7">
        <f t="shared" si="1"/>
        <v>86</v>
      </c>
      <c r="B90" s="16" t="s">
        <v>105</v>
      </c>
      <c r="C90" s="9">
        <v>1052208852.66</v>
      </c>
      <c r="D90" s="9">
        <v>996395480.17999995</v>
      </c>
      <c r="E90" s="9">
        <v>2048604332.8399999</v>
      </c>
      <c r="F90" s="9">
        <v>169299013.41</v>
      </c>
      <c r="G90" s="9">
        <v>125613525.3</v>
      </c>
      <c r="H90" s="9">
        <v>294912538.70999998</v>
      </c>
      <c r="I90" s="9">
        <v>1753691794.1300001</v>
      </c>
      <c r="J90" s="9">
        <v>0</v>
      </c>
      <c r="K90" s="9">
        <v>0</v>
      </c>
      <c r="L90" s="9" t="s">
        <v>32</v>
      </c>
      <c r="M90" s="9"/>
      <c r="N90" s="9"/>
      <c r="O90" s="9"/>
      <c r="P90" s="9">
        <v>0</v>
      </c>
      <c r="Q90" s="9">
        <v>0</v>
      </c>
      <c r="R90" s="9">
        <v>0</v>
      </c>
      <c r="S90" s="11">
        <v>1361.0177561999667</v>
      </c>
      <c r="T90" s="12">
        <v>1288515</v>
      </c>
      <c r="U90" s="15"/>
      <c r="V90" s="15"/>
    </row>
    <row r="91" spans="1:22" x14ac:dyDescent="0.2">
      <c r="A91" s="7">
        <f t="shared" si="1"/>
        <v>87</v>
      </c>
      <c r="B91" s="16" t="s">
        <v>106</v>
      </c>
      <c r="C91" s="9">
        <v>0</v>
      </c>
      <c r="D91" s="9">
        <v>18208028000</v>
      </c>
      <c r="E91" s="9">
        <v>18208028000</v>
      </c>
      <c r="F91" s="9">
        <v>1289386100</v>
      </c>
      <c r="G91" s="9" t="s">
        <v>35</v>
      </c>
      <c r="H91" s="9">
        <v>1289386100</v>
      </c>
      <c r="I91" s="9">
        <v>16918641900</v>
      </c>
      <c r="J91" s="9" t="s">
        <v>35</v>
      </c>
      <c r="K91" s="9" t="s">
        <v>35</v>
      </c>
      <c r="L91" s="9" t="s">
        <v>35</v>
      </c>
      <c r="M91" s="9"/>
      <c r="N91" s="9"/>
      <c r="O91" s="9"/>
      <c r="P91" s="9" t="s">
        <v>35</v>
      </c>
      <c r="Q91" s="9" t="s">
        <v>35</v>
      </c>
      <c r="R91" s="9">
        <v>0</v>
      </c>
      <c r="S91" s="11">
        <v>306908.57127308351</v>
      </c>
      <c r="T91" s="12">
        <v>55126</v>
      </c>
      <c r="U91" s="15"/>
      <c r="V91" s="15"/>
    </row>
    <row r="92" spans="1:22" x14ac:dyDescent="0.2">
      <c r="A92" s="7">
        <f t="shared" si="1"/>
        <v>88</v>
      </c>
      <c r="B92" s="16" t="s">
        <v>107</v>
      </c>
      <c r="C92" s="9">
        <v>0</v>
      </c>
      <c r="D92" s="9">
        <v>20000000</v>
      </c>
      <c r="E92" s="9">
        <v>20000000</v>
      </c>
      <c r="F92" s="9">
        <v>28587500</v>
      </c>
      <c r="G92" s="9">
        <v>0</v>
      </c>
      <c r="H92" s="9">
        <v>28587500</v>
      </c>
      <c r="I92" s="9">
        <v>-8587500</v>
      </c>
      <c r="J92" s="9">
        <v>0</v>
      </c>
      <c r="K92" s="9">
        <v>0</v>
      </c>
      <c r="L92" s="9" t="s">
        <v>32</v>
      </c>
      <c r="M92" s="9"/>
      <c r="N92" s="9"/>
      <c r="O92" s="9"/>
      <c r="P92" s="9">
        <v>0</v>
      </c>
      <c r="Q92" s="9">
        <v>0</v>
      </c>
      <c r="R92" s="9">
        <v>0</v>
      </c>
      <c r="S92" s="11">
        <v>-171.75</v>
      </c>
      <c r="T92" s="12">
        <v>50000</v>
      </c>
      <c r="U92" s="15"/>
      <c r="V92" s="15"/>
    </row>
    <row r="93" spans="1:22" x14ac:dyDescent="0.2">
      <c r="A93" s="7">
        <f t="shared" si="1"/>
        <v>89</v>
      </c>
      <c r="B93" s="16" t="s">
        <v>108</v>
      </c>
      <c r="C93" s="9">
        <v>801615666.67999995</v>
      </c>
      <c r="D93" s="9">
        <v>30524800</v>
      </c>
      <c r="E93" s="9">
        <v>832140466.67999995</v>
      </c>
      <c r="F93" s="9">
        <v>801615666.67999995</v>
      </c>
      <c r="G93" s="9" t="s">
        <v>35</v>
      </c>
      <c r="H93" s="9">
        <v>801615666.67999995</v>
      </c>
      <c r="I93" s="9">
        <v>30524800</v>
      </c>
      <c r="J93" s="9" t="s">
        <v>35</v>
      </c>
      <c r="K93" s="9" t="s">
        <v>35</v>
      </c>
      <c r="L93" s="9" t="s">
        <v>35</v>
      </c>
      <c r="M93" s="9"/>
      <c r="N93" s="9"/>
      <c r="O93" s="9"/>
      <c r="P93" s="9" t="s">
        <v>35</v>
      </c>
      <c r="Q93" s="9" t="s">
        <v>35</v>
      </c>
      <c r="R93" s="9">
        <v>0</v>
      </c>
      <c r="S93" s="11">
        <v>100</v>
      </c>
      <c r="T93" s="12">
        <v>305248</v>
      </c>
      <c r="U93" s="15"/>
      <c r="V93" s="15"/>
    </row>
    <row r="94" spans="1:22" x14ac:dyDescent="0.2">
      <c r="A94" s="7">
        <f t="shared" si="1"/>
        <v>90</v>
      </c>
      <c r="B94" s="16" t="s">
        <v>109</v>
      </c>
      <c r="C94" s="9">
        <v>11546654690.200001</v>
      </c>
      <c r="D94" s="9" t="s">
        <v>32</v>
      </c>
      <c r="E94" s="9">
        <v>11546654690.200001</v>
      </c>
      <c r="F94" s="9">
        <v>11529092690.200001</v>
      </c>
      <c r="G94" s="9">
        <v>1756200</v>
      </c>
      <c r="H94" s="9">
        <v>11530848890.200001</v>
      </c>
      <c r="I94" s="9">
        <v>15805800</v>
      </c>
      <c r="J94" s="9">
        <v>0</v>
      </c>
      <c r="K94" s="9">
        <v>0</v>
      </c>
      <c r="L94" s="9">
        <v>0</v>
      </c>
      <c r="M94" s="9"/>
      <c r="N94" s="9"/>
      <c r="O94" s="9"/>
      <c r="P94" s="9">
        <v>0</v>
      </c>
      <c r="Q94" s="9">
        <v>0</v>
      </c>
      <c r="R94" s="9">
        <v>0</v>
      </c>
      <c r="S94" s="11">
        <v>304.2151050889214</v>
      </c>
      <c r="T94" s="12">
        <v>51956</v>
      </c>
      <c r="U94" s="15"/>
      <c r="V94" s="15"/>
    </row>
    <row r="95" spans="1:22" x14ac:dyDescent="0.2">
      <c r="A95" s="7">
        <f t="shared" si="1"/>
        <v>91</v>
      </c>
      <c r="B95" s="16" t="s">
        <v>110</v>
      </c>
      <c r="C95" s="9">
        <v>737900</v>
      </c>
      <c r="D95" s="9">
        <v>44519500</v>
      </c>
      <c r="E95" s="9">
        <v>45257400</v>
      </c>
      <c r="F95" s="9">
        <v>13828700</v>
      </c>
      <c r="G95" s="9" t="s">
        <v>35</v>
      </c>
      <c r="H95" s="9">
        <v>13828700</v>
      </c>
      <c r="I95" s="9">
        <v>31428700</v>
      </c>
      <c r="J95" s="9" t="s">
        <v>35</v>
      </c>
      <c r="K95" s="9" t="s">
        <v>35</v>
      </c>
      <c r="L95" s="9" t="s">
        <v>35</v>
      </c>
      <c r="M95" s="9"/>
      <c r="N95" s="9"/>
      <c r="O95" s="9"/>
      <c r="P95" s="9" t="s">
        <v>35</v>
      </c>
      <c r="Q95" s="9" t="s">
        <v>35</v>
      </c>
      <c r="R95" s="9">
        <v>0</v>
      </c>
      <c r="S95" s="11">
        <v>440.35672752238304</v>
      </c>
      <c r="T95" s="12">
        <v>71371</v>
      </c>
      <c r="U95" s="15"/>
      <c r="V95" s="2"/>
    </row>
    <row r="96" spans="1:22" x14ac:dyDescent="0.2">
      <c r="A96" s="7">
        <f t="shared" si="1"/>
        <v>92</v>
      </c>
      <c r="B96" s="8" t="s">
        <v>111</v>
      </c>
      <c r="C96" s="9">
        <v>100200</v>
      </c>
      <c r="D96" s="9">
        <v>11081300</v>
      </c>
      <c r="E96" s="9">
        <v>11181500</v>
      </c>
      <c r="F96" s="9">
        <v>55871800</v>
      </c>
      <c r="G96" s="9"/>
      <c r="H96" s="9">
        <v>55871800</v>
      </c>
      <c r="I96" s="9">
        <v>-44690300</v>
      </c>
      <c r="J96" s="9" t="s">
        <v>32</v>
      </c>
      <c r="K96" s="9"/>
      <c r="L96" s="9" t="s">
        <v>35</v>
      </c>
      <c r="M96" s="9"/>
      <c r="N96" s="9"/>
      <c r="O96" s="9"/>
      <c r="P96" s="9"/>
      <c r="Q96" s="9"/>
      <c r="R96" s="9">
        <v>0</v>
      </c>
      <c r="S96" s="11">
        <v>-403.29473978684814</v>
      </c>
      <c r="T96" s="12">
        <v>110813</v>
      </c>
      <c r="U96" s="15"/>
      <c r="V96" s="2"/>
    </row>
    <row r="97" spans="1:22" x14ac:dyDescent="0.2">
      <c r="A97" s="7">
        <f t="shared" si="1"/>
        <v>93</v>
      </c>
      <c r="B97" s="16" t="s">
        <v>112</v>
      </c>
      <c r="C97" s="9">
        <v>242475275.27000001</v>
      </c>
      <c r="D97" s="9">
        <v>1554605626.4400001</v>
      </c>
      <c r="E97" s="9">
        <v>1797080901.71</v>
      </c>
      <c r="F97" s="9">
        <v>476898370.87</v>
      </c>
      <c r="G97" s="9">
        <v>0</v>
      </c>
      <c r="H97" s="9">
        <v>476898370.87</v>
      </c>
      <c r="I97" s="9">
        <v>1320182530.8399999</v>
      </c>
      <c r="J97" s="9">
        <v>0</v>
      </c>
      <c r="K97" s="9">
        <v>0</v>
      </c>
      <c r="L97" s="9" t="s">
        <v>32</v>
      </c>
      <c r="M97" s="9"/>
      <c r="N97" s="9"/>
      <c r="O97" s="9"/>
      <c r="P97" s="9">
        <v>0</v>
      </c>
      <c r="Q97" s="9">
        <v>0</v>
      </c>
      <c r="R97" s="9">
        <v>0</v>
      </c>
      <c r="S97" s="11">
        <v>533.33317073229853</v>
      </c>
      <c r="T97" s="12">
        <v>2475343</v>
      </c>
      <c r="U97" s="15"/>
      <c r="V97" s="15"/>
    </row>
    <row r="98" spans="1:22" x14ac:dyDescent="0.2">
      <c r="A98" s="7">
        <f t="shared" si="1"/>
        <v>94</v>
      </c>
      <c r="B98" s="8" t="s">
        <v>113</v>
      </c>
      <c r="C98" s="9">
        <v>6751388305.4700003</v>
      </c>
      <c r="D98" s="9">
        <v>9780776487.3999996</v>
      </c>
      <c r="E98" s="9">
        <v>16532164792.870001</v>
      </c>
      <c r="F98" s="9">
        <v>8262331431.46</v>
      </c>
      <c r="G98" s="9">
        <v>1204361562.29</v>
      </c>
      <c r="H98" s="9">
        <v>9466692993.75</v>
      </c>
      <c r="I98" s="9">
        <v>7065471799.1199999</v>
      </c>
      <c r="J98" s="9"/>
      <c r="K98" s="9"/>
      <c r="L98" s="9" t="s">
        <v>35</v>
      </c>
      <c r="M98" s="9"/>
      <c r="N98" s="9"/>
      <c r="O98" s="9"/>
      <c r="P98" s="9"/>
      <c r="Q98" s="9"/>
      <c r="R98" s="9">
        <v>0</v>
      </c>
      <c r="S98" s="11">
        <v>449.05186149407024</v>
      </c>
      <c r="T98" s="12">
        <v>15734200</v>
      </c>
      <c r="U98" s="2"/>
      <c r="V98" s="15"/>
    </row>
    <row r="99" spans="1:22" x14ac:dyDescent="0.2">
      <c r="A99" s="7">
        <f t="shared" si="1"/>
        <v>95</v>
      </c>
      <c r="B99" s="8" t="s">
        <v>114</v>
      </c>
      <c r="C99" s="9">
        <v>24500</v>
      </c>
      <c r="D99" s="9">
        <v>19667300</v>
      </c>
      <c r="E99" s="9">
        <v>19691800</v>
      </c>
      <c r="F99" s="9"/>
      <c r="G99" s="9"/>
      <c r="H99" s="9" t="s">
        <v>32</v>
      </c>
      <c r="I99" s="9">
        <v>19691800</v>
      </c>
      <c r="J99" s="9">
        <v>7320100</v>
      </c>
      <c r="K99" s="9">
        <v>7320100</v>
      </c>
      <c r="L99" s="9" t="s">
        <v>32</v>
      </c>
      <c r="M99" s="9">
        <v>7320100</v>
      </c>
      <c r="N99" s="9">
        <v>7320100</v>
      </c>
      <c r="O99" s="9"/>
      <c r="P99" s="9"/>
      <c r="Q99" s="9"/>
      <c r="R99" s="9">
        <v>0</v>
      </c>
      <c r="S99" s="11">
        <v>316.70553420074947</v>
      </c>
      <c r="T99" s="12">
        <v>62177</v>
      </c>
      <c r="U99" s="2"/>
      <c r="V99" s="15"/>
    </row>
    <row r="100" spans="1:22" x14ac:dyDescent="0.2">
      <c r="A100" s="7">
        <f t="shared" si="1"/>
        <v>96</v>
      </c>
      <c r="B100" s="16" t="s">
        <v>115</v>
      </c>
      <c r="C100" s="9">
        <v>198645736.87</v>
      </c>
      <c r="D100" s="9">
        <v>2338767643.4000001</v>
      </c>
      <c r="E100" s="9">
        <v>2537413380.27</v>
      </c>
      <c r="F100" s="9">
        <v>5026364117.2799997</v>
      </c>
      <c r="G100" s="9"/>
      <c r="H100" s="9">
        <v>5026364117.2799997</v>
      </c>
      <c r="I100" s="9">
        <v>-2488950737.0100002</v>
      </c>
      <c r="J100" s="9"/>
      <c r="K100" s="9"/>
      <c r="L100" s="9" t="s">
        <v>32</v>
      </c>
      <c r="M100" s="9"/>
      <c r="N100" s="9">
        <v>89400</v>
      </c>
      <c r="O100" s="9"/>
      <c r="P100" s="9"/>
      <c r="Q100" s="9"/>
      <c r="R100" s="9">
        <v>-89400</v>
      </c>
      <c r="S100" s="11">
        <v>-197.28961483929459</v>
      </c>
      <c r="T100" s="12">
        <v>12615721</v>
      </c>
      <c r="U100" s="15"/>
      <c r="V100" s="15"/>
    </row>
    <row r="101" spans="1:22" x14ac:dyDescent="0.2">
      <c r="A101" s="7">
        <f t="shared" si="1"/>
        <v>97</v>
      </c>
      <c r="B101" s="16" t="s">
        <v>116</v>
      </c>
      <c r="C101" s="9">
        <v>268900</v>
      </c>
      <c r="D101" s="9">
        <v>5431100</v>
      </c>
      <c r="E101" s="9">
        <v>5700000</v>
      </c>
      <c r="F101" s="9">
        <v>3256900</v>
      </c>
      <c r="G101" s="9"/>
      <c r="H101" s="9">
        <v>3256900</v>
      </c>
      <c r="I101" s="9">
        <v>2443100</v>
      </c>
      <c r="J101" s="9"/>
      <c r="K101" s="9"/>
      <c r="L101" s="9" t="s">
        <v>35</v>
      </c>
      <c r="M101" s="9"/>
      <c r="N101" s="9">
        <v>500000</v>
      </c>
      <c r="O101" s="9"/>
      <c r="P101" s="9"/>
      <c r="Q101" s="9"/>
      <c r="R101" s="9">
        <v>-500000</v>
      </c>
      <c r="S101" s="11">
        <v>42.861403508771929</v>
      </c>
      <c r="T101" s="12">
        <v>57000</v>
      </c>
      <c r="U101" s="15"/>
      <c r="V101" s="15"/>
    </row>
    <row r="102" spans="1:22" x14ac:dyDescent="0.2">
      <c r="A102" s="7">
        <f t="shared" si="1"/>
        <v>98</v>
      </c>
      <c r="B102" s="16" t="s">
        <v>117</v>
      </c>
      <c r="C102" s="9">
        <v>4868200</v>
      </c>
      <c r="D102" s="9">
        <v>24189300</v>
      </c>
      <c r="E102" s="9">
        <v>29057500</v>
      </c>
      <c r="F102" s="9">
        <v>3897290.5</v>
      </c>
      <c r="G102" s="9"/>
      <c r="H102" s="9">
        <v>3897290.5</v>
      </c>
      <c r="I102" s="9">
        <v>25160209.5</v>
      </c>
      <c r="J102" s="9"/>
      <c r="K102" s="9"/>
      <c r="L102" s="9" t="s">
        <v>35</v>
      </c>
      <c r="M102" s="9"/>
      <c r="N102" s="9">
        <v>946690.5</v>
      </c>
      <c r="O102" s="9"/>
      <c r="P102" s="9"/>
      <c r="Q102" s="9"/>
      <c r="R102" s="9">
        <v>-946690.5</v>
      </c>
      <c r="S102" s="11">
        <v>339.42031243676394</v>
      </c>
      <c r="T102" s="12">
        <v>74127</v>
      </c>
      <c r="U102" s="15"/>
      <c r="V102" s="15"/>
    </row>
    <row r="103" spans="1:22" x14ac:dyDescent="0.2">
      <c r="A103" s="7">
        <f t="shared" si="1"/>
        <v>99</v>
      </c>
      <c r="B103" s="16" t="s">
        <v>118</v>
      </c>
      <c r="C103" s="9">
        <v>2429539826</v>
      </c>
      <c r="D103" s="9">
        <v>11609839</v>
      </c>
      <c r="E103" s="9">
        <v>2441149665</v>
      </c>
      <c r="F103" s="9">
        <v>73438018</v>
      </c>
      <c r="G103" s="9"/>
      <c r="H103" s="9">
        <v>73438018</v>
      </c>
      <c r="I103" s="9">
        <v>2367711647</v>
      </c>
      <c r="J103" s="9"/>
      <c r="K103" s="9"/>
      <c r="L103" s="9" t="s">
        <v>35</v>
      </c>
      <c r="M103" s="9"/>
      <c r="N103" s="9">
        <v>1100000</v>
      </c>
      <c r="O103" s="9"/>
      <c r="P103" s="9"/>
      <c r="Q103" s="9"/>
      <c r="R103" s="9">
        <v>-1100000</v>
      </c>
      <c r="S103" s="11">
        <v>17304.544801426629</v>
      </c>
      <c r="T103" s="12">
        <v>136826</v>
      </c>
      <c r="U103" s="15"/>
      <c r="V103" s="15"/>
    </row>
    <row r="104" spans="1:22" x14ac:dyDescent="0.2">
      <c r="A104" s="7">
        <f t="shared" si="1"/>
        <v>100</v>
      </c>
      <c r="B104" s="16" t="s">
        <v>119</v>
      </c>
      <c r="C104" s="9">
        <v>3012803844.8400002</v>
      </c>
      <c r="D104" s="9">
        <v>2366039848.3600001</v>
      </c>
      <c r="E104" s="9">
        <v>5378843693.1999998</v>
      </c>
      <c r="F104" s="9">
        <v>2658589301.3400002</v>
      </c>
      <c r="G104" s="9"/>
      <c r="H104" s="9">
        <v>2658589301.3400002</v>
      </c>
      <c r="I104" s="9">
        <v>2720254391.8600001</v>
      </c>
      <c r="J104" s="9">
        <v>114087866.36</v>
      </c>
      <c r="K104" s="9"/>
      <c r="L104" s="9">
        <v>114087866.36</v>
      </c>
      <c r="M104" s="9"/>
      <c r="N104" s="9">
        <v>115524053.98</v>
      </c>
      <c r="O104" s="9"/>
      <c r="P104" s="9"/>
      <c r="Q104" s="9"/>
      <c r="R104" s="9">
        <v>-1436187.62</v>
      </c>
      <c r="S104" s="11">
        <v>272.02543918600003</v>
      </c>
      <c r="T104" s="12">
        <v>10000000</v>
      </c>
      <c r="U104" s="15"/>
      <c r="V104" s="15"/>
    </row>
    <row r="105" spans="1:22" x14ac:dyDescent="0.2">
      <c r="A105" s="7">
        <f t="shared" si="1"/>
        <v>101</v>
      </c>
      <c r="B105" s="16" t="s">
        <v>120</v>
      </c>
      <c r="C105" s="9">
        <v>0</v>
      </c>
      <c r="D105" s="9">
        <v>6670000</v>
      </c>
      <c r="E105" s="9">
        <v>6670000</v>
      </c>
      <c r="F105" s="9">
        <v>11828400</v>
      </c>
      <c r="G105" s="9" t="s">
        <v>35</v>
      </c>
      <c r="H105" s="9">
        <v>11828400</v>
      </c>
      <c r="I105" s="9">
        <v>-5158400</v>
      </c>
      <c r="J105" s="9" t="s">
        <v>32</v>
      </c>
      <c r="K105" s="9" t="s">
        <v>35</v>
      </c>
      <c r="L105" s="9" t="s">
        <v>35</v>
      </c>
      <c r="M105" s="9"/>
      <c r="N105" s="9"/>
      <c r="O105" s="9"/>
      <c r="P105" s="9" t="s">
        <v>35</v>
      </c>
      <c r="Q105" s="9" t="s">
        <v>35</v>
      </c>
      <c r="R105" s="9">
        <v>-1550000</v>
      </c>
      <c r="S105" s="11">
        <v>-71.488559668500628</v>
      </c>
      <c r="T105" s="12">
        <v>72157</v>
      </c>
      <c r="U105" s="15"/>
      <c r="V105" s="15"/>
    </row>
    <row r="106" spans="1:22" x14ac:dyDescent="0.2">
      <c r="A106" s="7">
        <f t="shared" si="1"/>
        <v>102</v>
      </c>
      <c r="B106" s="16" t="s">
        <v>121</v>
      </c>
      <c r="C106" s="9">
        <v>143695556.83000001</v>
      </c>
      <c r="D106" s="9">
        <v>408831259.33999997</v>
      </c>
      <c r="E106" s="9">
        <v>552526816.16999996</v>
      </c>
      <c r="F106" s="9">
        <v>219936599.31999999</v>
      </c>
      <c r="G106" s="9">
        <v>0</v>
      </c>
      <c r="H106" s="9">
        <v>219936599.31999999</v>
      </c>
      <c r="I106" s="9">
        <v>332590216.85000002</v>
      </c>
      <c r="J106" s="9">
        <v>307838271.93000001</v>
      </c>
      <c r="K106" s="9">
        <v>0</v>
      </c>
      <c r="L106" s="9">
        <v>307838271.93000001</v>
      </c>
      <c r="M106" s="9">
        <v>586813.06999999995</v>
      </c>
      <c r="N106" s="9">
        <v>310491467.10000002</v>
      </c>
      <c r="O106" s="9"/>
      <c r="P106" s="9">
        <v>0</v>
      </c>
      <c r="Q106" s="9">
        <v>58681.3</v>
      </c>
      <c r="R106" s="9">
        <v>-2125063.4</v>
      </c>
      <c r="S106" s="11">
        <v>2709.4043114684655</v>
      </c>
      <c r="T106" s="12">
        <v>122754</v>
      </c>
      <c r="U106" s="15"/>
      <c r="V106" s="15"/>
    </row>
    <row r="107" spans="1:22" x14ac:dyDescent="0.2">
      <c r="A107" s="7">
        <f t="shared" si="1"/>
        <v>103</v>
      </c>
      <c r="B107" s="16" t="s">
        <v>122</v>
      </c>
      <c r="C107" s="9">
        <v>172775.16</v>
      </c>
      <c r="D107" s="9">
        <v>25009999987.470001</v>
      </c>
      <c r="E107" s="9">
        <v>25010172762.630001</v>
      </c>
      <c r="F107" s="9">
        <v>25010841594.880001</v>
      </c>
      <c r="G107" s="9">
        <v>0</v>
      </c>
      <c r="H107" s="9">
        <v>25010841594.880001</v>
      </c>
      <c r="I107" s="9">
        <v>-668832.25</v>
      </c>
      <c r="J107" s="9">
        <v>0</v>
      </c>
      <c r="K107" s="9">
        <v>0</v>
      </c>
      <c r="L107" s="9" t="s">
        <v>32</v>
      </c>
      <c r="M107" s="9">
        <v>5063455.43</v>
      </c>
      <c r="N107" s="9">
        <v>7373398.0300000003</v>
      </c>
      <c r="O107" s="9"/>
      <c r="P107" s="9">
        <v>0</v>
      </c>
      <c r="Q107" s="9">
        <v>0</v>
      </c>
      <c r="R107" s="9">
        <v>-2309942.6</v>
      </c>
      <c r="S107" s="11">
        <v>-5.9781750820082413</v>
      </c>
      <c r="T107" s="12">
        <v>111879</v>
      </c>
      <c r="U107" s="15"/>
      <c r="V107" s="2"/>
    </row>
    <row r="108" spans="1:22" x14ac:dyDescent="0.2">
      <c r="A108" s="7">
        <f t="shared" si="1"/>
        <v>104</v>
      </c>
      <c r="B108" s="16" t="s">
        <v>123</v>
      </c>
      <c r="C108" s="9">
        <v>17150989</v>
      </c>
      <c r="D108" s="9">
        <v>9295440</v>
      </c>
      <c r="E108" s="9">
        <v>26446429</v>
      </c>
      <c r="F108" s="9">
        <v>56512940</v>
      </c>
      <c r="G108" s="9">
        <v>0</v>
      </c>
      <c r="H108" s="9">
        <v>56512940</v>
      </c>
      <c r="I108" s="9">
        <v>-30066511</v>
      </c>
      <c r="J108" s="9">
        <v>0</v>
      </c>
      <c r="K108" s="9">
        <v>0</v>
      </c>
      <c r="L108" s="9" t="s">
        <v>32</v>
      </c>
      <c r="M108" s="9"/>
      <c r="N108" s="9">
        <v>3471470</v>
      </c>
      <c r="O108" s="9"/>
      <c r="P108" s="9">
        <v>0</v>
      </c>
      <c r="Q108" s="9">
        <v>0</v>
      </c>
      <c r="R108" s="9">
        <v>-3471470</v>
      </c>
      <c r="S108" s="11">
        <v>-426.95982675376314</v>
      </c>
      <c r="T108" s="12">
        <v>70420</v>
      </c>
      <c r="U108" s="15"/>
      <c r="V108" s="2"/>
    </row>
    <row r="109" spans="1:22" x14ac:dyDescent="0.2">
      <c r="A109" s="7">
        <f t="shared" si="1"/>
        <v>105</v>
      </c>
      <c r="B109" s="16" t="s">
        <v>124</v>
      </c>
      <c r="C109" s="9">
        <v>21984400.59</v>
      </c>
      <c r="D109" s="9">
        <v>29114100</v>
      </c>
      <c r="E109" s="9">
        <v>51098500.590000004</v>
      </c>
      <c r="F109" s="9">
        <v>14749900.59</v>
      </c>
      <c r="G109" s="9">
        <v>0</v>
      </c>
      <c r="H109" s="9">
        <v>14749900.59</v>
      </c>
      <c r="I109" s="9">
        <v>36348600</v>
      </c>
      <c r="J109" s="9">
        <v>0</v>
      </c>
      <c r="K109" s="9">
        <v>0</v>
      </c>
      <c r="L109" s="9" t="s">
        <v>32</v>
      </c>
      <c r="M109" s="9"/>
      <c r="N109" s="9">
        <v>3734900</v>
      </c>
      <c r="O109" s="9"/>
      <c r="P109" s="9">
        <v>0</v>
      </c>
      <c r="Q109" s="9">
        <v>0</v>
      </c>
      <c r="R109" s="9">
        <v>-3734900</v>
      </c>
      <c r="S109" s="11">
        <v>438.6166451472771</v>
      </c>
      <c r="T109" s="12">
        <v>82871</v>
      </c>
      <c r="U109" s="15"/>
      <c r="V109" s="15"/>
    </row>
    <row r="110" spans="1:22" x14ac:dyDescent="0.2">
      <c r="A110" s="7">
        <f t="shared" si="1"/>
        <v>106</v>
      </c>
      <c r="B110" s="8" t="s">
        <v>125</v>
      </c>
      <c r="C110" s="9">
        <v>65642940</v>
      </c>
      <c r="D110" s="9">
        <v>116020000</v>
      </c>
      <c r="E110" s="9">
        <v>181662940</v>
      </c>
      <c r="F110" s="9">
        <v>8955884.9000000004</v>
      </c>
      <c r="G110" s="9"/>
      <c r="H110" s="9">
        <v>8955884.9000000004</v>
      </c>
      <c r="I110" s="9">
        <v>172707055.09999999</v>
      </c>
      <c r="J110" s="9">
        <v>50000000</v>
      </c>
      <c r="K110" s="9">
        <v>36479800</v>
      </c>
      <c r="L110" s="9">
        <v>13520200</v>
      </c>
      <c r="M110" s="9"/>
      <c r="N110" s="9">
        <v>10931053.4</v>
      </c>
      <c r="O110" s="9"/>
      <c r="P110" s="9"/>
      <c r="Q110" s="9">
        <v>6745891.5</v>
      </c>
      <c r="R110" s="9">
        <v>-4156744.9</v>
      </c>
      <c r="S110" s="11">
        <v>200.49320835234283</v>
      </c>
      <c r="T110" s="12">
        <v>861411</v>
      </c>
      <c r="U110" s="2"/>
      <c r="V110" s="15"/>
    </row>
    <row r="111" spans="1:22" x14ac:dyDescent="0.2">
      <c r="A111" s="7">
        <f t="shared" si="1"/>
        <v>107</v>
      </c>
      <c r="B111" s="8" t="s">
        <v>126</v>
      </c>
      <c r="C111" s="9">
        <v>14568099.220000001</v>
      </c>
      <c r="D111" s="9">
        <v>0</v>
      </c>
      <c r="E111" s="9">
        <v>14568099.220000001</v>
      </c>
      <c r="F111" s="9">
        <v>15757242</v>
      </c>
      <c r="G111" s="9" t="s">
        <v>32</v>
      </c>
      <c r="H111" s="9">
        <v>15757242</v>
      </c>
      <c r="I111" s="9">
        <v>-1189142.78</v>
      </c>
      <c r="J111" s="9">
        <v>0</v>
      </c>
      <c r="K111" s="9">
        <v>0</v>
      </c>
      <c r="L111" s="9" t="s">
        <v>32</v>
      </c>
      <c r="M111" s="9"/>
      <c r="N111" s="9">
        <v>7421050</v>
      </c>
      <c r="O111" s="9"/>
      <c r="P111" s="9">
        <v>0</v>
      </c>
      <c r="Q111" s="9">
        <v>0</v>
      </c>
      <c r="R111" s="9">
        <v>-7421050</v>
      </c>
      <c r="S111" s="11">
        <v>-11.081792071272808</v>
      </c>
      <c r="T111" s="12">
        <v>107306</v>
      </c>
      <c r="U111" s="2"/>
      <c r="V111" s="15"/>
    </row>
    <row r="112" spans="1:22" x14ac:dyDescent="0.2">
      <c r="A112" s="7">
        <f t="shared" si="1"/>
        <v>108</v>
      </c>
      <c r="B112" s="16" t="s">
        <v>127</v>
      </c>
      <c r="C112" s="9">
        <v>3294157742.8800001</v>
      </c>
      <c r="D112" s="9">
        <v>28086214140.189999</v>
      </c>
      <c r="E112" s="9">
        <v>31380371883.07</v>
      </c>
      <c r="F112" s="9">
        <v>15061269076.030001</v>
      </c>
      <c r="G112" s="9" t="s">
        <v>35</v>
      </c>
      <c r="H112" s="9">
        <v>15061269076.030001</v>
      </c>
      <c r="I112" s="9">
        <v>16319102807.049999</v>
      </c>
      <c r="J112" s="9" t="s">
        <v>35</v>
      </c>
      <c r="K112" s="9" t="s">
        <v>35</v>
      </c>
      <c r="L112" s="9" t="s">
        <v>35</v>
      </c>
      <c r="M112" s="9"/>
      <c r="N112" s="9"/>
      <c r="O112" s="9"/>
      <c r="P112" s="9" t="s">
        <v>35</v>
      </c>
      <c r="Q112" s="9" t="s">
        <v>35</v>
      </c>
      <c r="R112" s="9">
        <v>-9213511.5099999998</v>
      </c>
      <c r="S112" s="11">
        <v>161.06885410837532</v>
      </c>
      <c r="T112" s="12">
        <v>101317557</v>
      </c>
      <c r="U112" s="15"/>
      <c r="V112" s="15"/>
    </row>
    <row r="113" spans="1:22" x14ac:dyDescent="0.2">
      <c r="A113" s="7">
        <f t="shared" si="1"/>
        <v>109</v>
      </c>
      <c r="B113" s="16" t="s">
        <v>128</v>
      </c>
      <c r="C113" s="9">
        <v>56379900</v>
      </c>
      <c r="D113" s="9">
        <v>739527600</v>
      </c>
      <c r="E113" s="9">
        <v>795907500</v>
      </c>
      <c r="F113" s="9">
        <v>49963985.140000001</v>
      </c>
      <c r="G113" s="9">
        <v>0</v>
      </c>
      <c r="H113" s="9">
        <v>49963985.140000001</v>
      </c>
      <c r="I113" s="9">
        <v>745943514.86000001</v>
      </c>
      <c r="J113" s="9">
        <v>0</v>
      </c>
      <c r="K113" s="9">
        <v>0</v>
      </c>
      <c r="L113" s="9" t="s">
        <v>32</v>
      </c>
      <c r="M113" s="9"/>
      <c r="N113" s="9">
        <v>10064585.140000001</v>
      </c>
      <c r="O113" s="9"/>
      <c r="P113" s="9">
        <v>0</v>
      </c>
      <c r="Q113" s="9">
        <v>0</v>
      </c>
      <c r="R113" s="9">
        <v>-10064585.140000001</v>
      </c>
      <c r="S113" s="11">
        <v>3767.9814256777577</v>
      </c>
      <c r="T113" s="12">
        <v>197969</v>
      </c>
      <c r="U113" s="15"/>
      <c r="V113" s="15"/>
    </row>
    <row r="114" spans="1:22" x14ac:dyDescent="0.2">
      <c r="A114" s="7">
        <f t="shared" si="1"/>
        <v>110</v>
      </c>
      <c r="B114" s="8" t="s">
        <v>129</v>
      </c>
      <c r="C114" s="9">
        <v>484832.07</v>
      </c>
      <c r="D114" s="9">
        <v>21973340</v>
      </c>
      <c r="E114" s="9">
        <v>22458172.07</v>
      </c>
      <c r="F114" s="9">
        <v>106465110</v>
      </c>
      <c r="G114" s="9">
        <v>0</v>
      </c>
      <c r="H114" s="9">
        <v>106465110</v>
      </c>
      <c r="I114" s="9">
        <v>-84006937.930000007</v>
      </c>
      <c r="J114" s="9">
        <v>0</v>
      </c>
      <c r="K114" s="9">
        <v>0</v>
      </c>
      <c r="L114" s="9" t="s">
        <v>32</v>
      </c>
      <c r="M114" s="9"/>
      <c r="N114" s="9">
        <v>12279396</v>
      </c>
      <c r="O114" s="9"/>
      <c r="P114" s="9">
        <v>0</v>
      </c>
      <c r="Q114" s="9">
        <v>0</v>
      </c>
      <c r="R114" s="9">
        <v>-12279396</v>
      </c>
      <c r="S114" s="11">
        <v>-1489.9866609318744</v>
      </c>
      <c r="T114" s="12">
        <v>56381</v>
      </c>
      <c r="U114" s="15"/>
      <c r="V114" s="2"/>
    </row>
    <row r="115" spans="1:22" x14ac:dyDescent="0.2">
      <c r="A115" s="7">
        <f t="shared" si="1"/>
        <v>111</v>
      </c>
      <c r="B115" s="8" t="s">
        <v>130</v>
      </c>
      <c r="C115" s="9">
        <v>981812042.35000002</v>
      </c>
      <c r="D115" s="9">
        <v>2366010800</v>
      </c>
      <c r="E115" s="9">
        <v>3347822842.3499999</v>
      </c>
      <c r="F115" s="9">
        <v>1831965720.6500001</v>
      </c>
      <c r="G115" s="9" t="s">
        <v>35</v>
      </c>
      <c r="H115" s="9">
        <v>1831965720.6500001</v>
      </c>
      <c r="I115" s="9">
        <v>1515857121.7</v>
      </c>
      <c r="J115" s="9">
        <v>14000000</v>
      </c>
      <c r="K115" s="9" t="s">
        <v>35</v>
      </c>
      <c r="L115" s="9">
        <v>14000000</v>
      </c>
      <c r="M115" s="9"/>
      <c r="N115" s="9">
        <v>26653594.300000001</v>
      </c>
      <c r="O115" s="9"/>
      <c r="P115" s="9" t="s">
        <v>35</v>
      </c>
      <c r="Q115" s="9" t="s">
        <v>35</v>
      </c>
      <c r="R115" s="9">
        <v>-12653594.300000001</v>
      </c>
      <c r="S115" s="11">
        <v>3314.8487330879766</v>
      </c>
      <c r="T115" s="12">
        <v>457293</v>
      </c>
      <c r="U115" s="15"/>
      <c r="V115" s="15"/>
    </row>
    <row r="116" spans="1:22" x14ac:dyDescent="0.2">
      <c r="A116" s="7">
        <f t="shared" si="1"/>
        <v>112</v>
      </c>
      <c r="B116" s="16" t="s">
        <v>131</v>
      </c>
      <c r="C116" s="9">
        <v>98356877.920000002</v>
      </c>
      <c r="D116" s="9">
        <v>19784987.699999999</v>
      </c>
      <c r="E116" s="9">
        <v>118141865.62</v>
      </c>
      <c r="F116" s="13">
        <v>164616095.58000001</v>
      </c>
      <c r="G116" s="9"/>
      <c r="H116" s="9">
        <v>164616095.58000001</v>
      </c>
      <c r="I116" s="9">
        <v>-46474229.960000001</v>
      </c>
      <c r="J116" s="9"/>
      <c r="K116" s="9"/>
      <c r="L116" s="9" t="s">
        <v>32</v>
      </c>
      <c r="M116" s="9"/>
      <c r="N116" s="9">
        <v>15137124</v>
      </c>
      <c r="O116" s="9"/>
      <c r="P116" s="9"/>
      <c r="Q116" s="9"/>
      <c r="R116" s="9">
        <v>-15137124</v>
      </c>
      <c r="S116" s="11">
        <v>-378.55637068593353</v>
      </c>
      <c r="T116" s="12">
        <v>122767</v>
      </c>
      <c r="U116" s="15"/>
      <c r="V116" s="15"/>
    </row>
    <row r="117" spans="1:22" x14ac:dyDescent="0.2">
      <c r="A117" s="7">
        <f t="shared" si="1"/>
        <v>113</v>
      </c>
      <c r="B117" s="8" t="s">
        <v>132</v>
      </c>
      <c r="C117" s="9">
        <v>51387504.329999998</v>
      </c>
      <c r="D117" s="9">
        <v>219382623.09</v>
      </c>
      <c r="E117" s="9">
        <v>270770127.42000002</v>
      </c>
      <c r="F117" s="9">
        <v>0</v>
      </c>
      <c r="G117" s="9">
        <v>0</v>
      </c>
      <c r="H117" s="9">
        <v>0</v>
      </c>
      <c r="I117" s="9">
        <v>270770127.42000002</v>
      </c>
      <c r="J117" s="9">
        <v>71261965.019999996</v>
      </c>
      <c r="K117" s="9">
        <v>52007454.170000002</v>
      </c>
      <c r="L117" s="9">
        <v>19254510.850000001</v>
      </c>
      <c r="M117" s="9"/>
      <c r="N117" s="9">
        <v>36821194.420000002</v>
      </c>
      <c r="O117" s="9"/>
      <c r="P117" s="9">
        <v>0</v>
      </c>
      <c r="Q117" s="9">
        <v>0</v>
      </c>
      <c r="R117" s="9">
        <v>-17566683.57</v>
      </c>
      <c r="S117" s="11">
        <v>2835.1705417574135</v>
      </c>
      <c r="T117" s="12">
        <v>95504</v>
      </c>
      <c r="U117" s="2"/>
      <c r="V117" s="15"/>
    </row>
    <row r="118" spans="1:22" x14ac:dyDescent="0.2">
      <c r="A118" s="7">
        <f t="shared" si="1"/>
        <v>114</v>
      </c>
      <c r="B118" s="16" t="s">
        <v>133</v>
      </c>
      <c r="C118" s="9">
        <v>39592295</v>
      </c>
      <c r="D118" s="9">
        <v>200207278</v>
      </c>
      <c r="E118" s="9">
        <v>239799573</v>
      </c>
      <c r="F118" s="9">
        <v>353061748</v>
      </c>
      <c r="G118" s="9"/>
      <c r="H118" s="9">
        <v>353061748</v>
      </c>
      <c r="I118" s="9">
        <v>-113262175</v>
      </c>
      <c r="J118" s="9">
        <v>9935439</v>
      </c>
      <c r="K118" s="9"/>
      <c r="L118" s="9">
        <v>9935439</v>
      </c>
      <c r="M118" s="9"/>
      <c r="N118" s="9">
        <v>38573430</v>
      </c>
      <c r="O118" s="9"/>
      <c r="P118" s="9"/>
      <c r="Q118" s="9"/>
      <c r="R118" s="9">
        <v>-28637991</v>
      </c>
      <c r="S118" s="11">
        <v>-1527.0824063962032</v>
      </c>
      <c r="T118" s="12">
        <v>74169</v>
      </c>
      <c r="U118" s="15"/>
      <c r="V118" s="15"/>
    </row>
    <row r="119" spans="1:22" x14ac:dyDescent="0.2">
      <c r="A119" s="7">
        <f t="shared" si="1"/>
        <v>115</v>
      </c>
      <c r="B119" s="16" t="s">
        <v>134</v>
      </c>
      <c r="C119" s="9">
        <v>537852289.89999998</v>
      </c>
      <c r="D119" s="9">
        <v>159718073.25</v>
      </c>
      <c r="E119" s="9">
        <v>697570363.14999998</v>
      </c>
      <c r="F119" s="9">
        <v>623045749.38</v>
      </c>
      <c r="G119" s="9" t="s">
        <v>35</v>
      </c>
      <c r="H119" s="9">
        <v>623045749.38</v>
      </c>
      <c r="I119" s="9">
        <v>74524613.769999996</v>
      </c>
      <c r="J119" s="9">
        <v>429881818.18000001</v>
      </c>
      <c r="K119" s="9" t="s">
        <v>35</v>
      </c>
      <c r="L119" s="9">
        <v>429881818.18000001</v>
      </c>
      <c r="M119" s="9"/>
      <c r="N119" s="9">
        <v>459779114.17000002</v>
      </c>
      <c r="O119" s="9"/>
      <c r="P119" s="9" t="s">
        <v>35</v>
      </c>
      <c r="Q119" s="9" t="s">
        <v>35</v>
      </c>
      <c r="R119" s="9">
        <v>-29897295.989999998</v>
      </c>
      <c r="S119" s="11">
        <v>765.45412664338528</v>
      </c>
      <c r="T119" s="12">
        <v>97360</v>
      </c>
      <c r="U119" s="15"/>
      <c r="V119" s="2"/>
    </row>
    <row r="120" spans="1:22" x14ac:dyDescent="0.2">
      <c r="A120" s="7">
        <f t="shared" si="1"/>
        <v>116</v>
      </c>
      <c r="B120" s="16" t="s">
        <v>151</v>
      </c>
      <c r="C120" s="9">
        <v>10899562601.940001</v>
      </c>
      <c r="D120" s="9">
        <v>170449371.62</v>
      </c>
      <c r="E120" s="9">
        <v>11070011973.560001</v>
      </c>
      <c r="F120" s="9">
        <v>5079083509.04</v>
      </c>
      <c r="G120" s="9">
        <v>10672599802.15</v>
      </c>
      <c r="H120" s="9">
        <v>15751683311.189999</v>
      </c>
      <c r="I120" s="9">
        <v>-4681671337.6299973</v>
      </c>
      <c r="J120" s="9"/>
      <c r="K120" s="9"/>
      <c r="L120" s="9"/>
      <c r="M120" s="9"/>
      <c r="N120" s="9">
        <v>36496410.340000004</v>
      </c>
      <c r="O120" s="9"/>
      <c r="P120" s="9"/>
      <c r="Q120" s="9"/>
      <c r="R120" s="9">
        <v>-36496410.340000004</v>
      </c>
      <c r="S120" s="11">
        <v>-2876.0604528853833</v>
      </c>
      <c r="T120" s="12">
        <v>1627807</v>
      </c>
      <c r="U120" s="15"/>
      <c r="V120" s="15"/>
    </row>
    <row r="121" spans="1:22" x14ac:dyDescent="0.2">
      <c r="A121" s="7">
        <f t="shared" si="1"/>
        <v>117</v>
      </c>
      <c r="B121" s="8" t="s">
        <v>135</v>
      </c>
      <c r="C121" s="9">
        <v>412775135.29000002</v>
      </c>
      <c r="D121" s="9">
        <v>1037036455.88</v>
      </c>
      <c r="E121" s="9">
        <v>1449811591.1700001</v>
      </c>
      <c r="F121" s="9">
        <v>740772660.55999994</v>
      </c>
      <c r="G121" s="9">
        <v>32097388.91</v>
      </c>
      <c r="H121" s="9">
        <v>772870049.47000003</v>
      </c>
      <c r="I121" s="9">
        <v>676941541.70000005</v>
      </c>
      <c r="J121" s="9">
        <v>1545302613.0699999</v>
      </c>
      <c r="K121" s="9">
        <v>1293870304.78</v>
      </c>
      <c r="L121" s="9">
        <v>251432308.28999999</v>
      </c>
      <c r="M121" s="9">
        <v>26250.32</v>
      </c>
      <c r="N121" s="13">
        <v>287428946.13999999</v>
      </c>
      <c r="O121" s="9"/>
      <c r="P121" s="9"/>
      <c r="Q121" s="9">
        <v>1001916.97</v>
      </c>
      <c r="R121" s="9">
        <v>-36972304.5</v>
      </c>
      <c r="S121" s="11">
        <v>779.66021581292068</v>
      </c>
      <c r="T121" s="12">
        <v>868252</v>
      </c>
      <c r="U121" s="15"/>
      <c r="V121" s="15"/>
    </row>
    <row r="122" spans="1:22" x14ac:dyDescent="0.2">
      <c r="A122" s="7">
        <f t="shared" si="1"/>
        <v>118</v>
      </c>
      <c r="B122" s="16" t="s">
        <v>136</v>
      </c>
      <c r="C122" s="9">
        <v>1982659510.72</v>
      </c>
      <c r="D122" s="9">
        <v>4512817929.4700003</v>
      </c>
      <c r="E122" s="9">
        <v>6495477440.1899996</v>
      </c>
      <c r="F122" s="9">
        <v>1490038438.47</v>
      </c>
      <c r="G122" s="9">
        <v>1125000000</v>
      </c>
      <c r="H122" s="9">
        <v>2615038438.4699998</v>
      </c>
      <c r="I122" s="9">
        <v>3880439001.7199998</v>
      </c>
      <c r="J122" s="9">
        <v>859708292.48000002</v>
      </c>
      <c r="K122" s="9">
        <v>935422400</v>
      </c>
      <c r="L122" s="9">
        <v>-75714107.519999996</v>
      </c>
      <c r="M122" s="9">
        <v>1825981465.52</v>
      </c>
      <c r="N122" s="9">
        <v>1774912435.95</v>
      </c>
      <c r="O122" s="9">
        <v>-7218260.29</v>
      </c>
      <c r="P122" s="9">
        <v>0</v>
      </c>
      <c r="Q122" s="9">
        <v>5115784.83</v>
      </c>
      <c r="R122" s="9">
        <v>-36979123.07</v>
      </c>
      <c r="S122" s="11">
        <v>8183.7486644283408</v>
      </c>
      <c r="T122" s="12">
        <v>474164</v>
      </c>
      <c r="U122" s="15"/>
      <c r="V122" s="15"/>
    </row>
    <row r="123" spans="1:22" x14ac:dyDescent="0.2">
      <c r="A123" s="7">
        <f t="shared" si="1"/>
        <v>119</v>
      </c>
      <c r="B123" s="24" t="s">
        <v>137</v>
      </c>
      <c r="C123" s="25">
        <v>1068535063.24</v>
      </c>
      <c r="D123" s="25">
        <v>60178304.149999999</v>
      </c>
      <c r="E123" s="25">
        <v>1128713367.3900001</v>
      </c>
      <c r="F123" s="25">
        <v>612651148.74000001</v>
      </c>
      <c r="G123" s="25">
        <v>438736580.18000001</v>
      </c>
      <c r="H123" s="25">
        <v>1051387728.92</v>
      </c>
      <c r="I123" s="25">
        <v>77325638.469999999</v>
      </c>
      <c r="J123" s="25">
        <v>230030.93</v>
      </c>
      <c r="K123" s="25" t="s">
        <v>32</v>
      </c>
      <c r="L123" s="9">
        <v>230030.93</v>
      </c>
      <c r="M123" s="25"/>
      <c r="N123" s="22">
        <v>41972167.530000001</v>
      </c>
      <c r="O123" s="25">
        <v>47881.09</v>
      </c>
      <c r="P123" s="25" t="s">
        <v>35</v>
      </c>
      <c r="Q123" s="25" t="s">
        <v>35</v>
      </c>
      <c r="R123" s="25">
        <v>-41694255.509999998</v>
      </c>
      <c r="S123" s="11">
        <v>34.050777610736219</v>
      </c>
      <c r="T123" s="26">
        <v>2270892</v>
      </c>
      <c r="U123" s="2"/>
      <c r="V123" s="15"/>
    </row>
    <row r="124" spans="1:22" x14ac:dyDescent="0.2">
      <c r="A124" s="7">
        <f t="shared" si="1"/>
        <v>120</v>
      </c>
      <c r="B124" s="16" t="s">
        <v>138</v>
      </c>
      <c r="C124" s="9">
        <v>357294847.61000001</v>
      </c>
      <c r="D124" s="9">
        <v>3835766445.6999998</v>
      </c>
      <c r="E124" s="9">
        <v>4193061293.3099999</v>
      </c>
      <c r="F124" s="9">
        <v>161466900.86000001</v>
      </c>
      <c r="G124" s="9">
        <v>2847235881.5999999</v>
      </c>
      <c r="H124" s="9">
        <v>3008702782.46</v>
      </c>
      <c r="I124" s="9">
        <v>1184358510.8499999</v>
      </c>
      <c r="J124" s="9" t="s">
        <v>35</v>
      </c>
      <c r="K124" s="9" t="s">
        <v>35</v>
      </c>
      <c r="L124" s="9" t="s">
        <v>35</v>
      </c>
      <c r="M124" s="9">
        <v>345.48</v>
      </c>
      <c r="N124" s="9"/>
      <c r="O124" s="9">
        <v>-42283099.770000003</v>
      </c>
      <c r="P124" s="9" t="s">
        <v>32</v>
      </c>
      <c r="Q124" s="9">
        <v>34.549999999999997</v>
      </c>
      <c r="R124" s="9">
        <v>-42282788.840000004</v>
      </c>
      <c r="S124" s="11">
        <v>86.224511832333604</v>
      </c>
      <c r="T124" s="12">
        <v>13735752</v>
      </c>
      <c r="U124" s="15"/>
      <c r="V124" s="15"/>
    </row>
    <row r="125" spans="1:22" x14ac:dyDescent="0.2">
      <c r="A125" s="7">
        <f t="shared" si="1"/>
        <v>121</v>
      </c>
      <c r="B125" s="16" t="s">
        <v>139</v>
      </c>
      <c r="C125" s="9">
        <v>159733557.22999999</v>
      </c>
      <c r="D125" s="13">
        <v>574874100</v>
      </c>
      <c r="E125" s="9">
        <v>734607657.23000002</v>
      </c>
      <c r="F125" s="9">
        <v>385764211.00999999</v>
      </c>
      <c r="G125" s="9"/>
      <c r="H125" s="9">
        <v>385764211.00999999</v>
      </c>
      <c r="I125" s="9">
        <v>348843446.22000003</v>
      </c>
      <c r="J125" s="9"/>
      <c r="K125" s="9"/>
      <c r="L125" s="9" t="s">
        <v>35</v>
      </c>
      <c r="M125" s="9"/>
      <c r="N125" s="13">
        <v>43240508.329999998</v>
      </c>
      <c r="O125" s="9"/>
      <c r="P125" s="9"/>
      <c r="Q125" s="9"/>
      <c r="R125" s="9">
        <v>-43240508.329999998</v>
      </c>
      <c r="S125" s="11">
        <v>3498.2295048134779</v>
      </c>
      <c r="T125" s="12">
        <v>99720</v>
      </c>
      <c r="U125" s="15"/>
      <c r="V125" s="15"/>
    </row>
    <row r="126" spans="1:22" x14ac:dyDescent="0.2">
      <c r="A126" s="7">
        <f t="shared" si="1"/>
        <v>122</v>
      </c>
      <c r="B126" s="16" t="s">
        <v>140</v>
      </c>
      <c r="C126" s="9">
        <v>640934781.14999998</v>
      </c>
      <c r="D126" s="9">
        <v>1132485379.27</v>
      </c>
      <c r="E126" s="9">
        <v>1773420160.4200001</v>
      </c>
      <c r="F126" s="9">
        <v>672685718.94000006</v>
      </c>
      <c r="G126" s="9">
        <v>100000000</v>
      </c>
      <c r="H126" s="9">
        <v>772685718.94000006</v>
      </c>
      <c r="I126" s="9">
        <v>1000734441.48</v>
      </c>
      <c r="J126" s="9">
        <v>3342551230.3400002</v>
      </c>
      <c r="K126" s="9">
        <v>2337860948.96</v>
      </c>
      <c r="L126" s="9">
        <v>1004690281.38</v>
      </c>
      <c r="M126" s="9">
        <v>7253911.7999999998</v>
      </c>
      <c r="N126" s="9">
        <v>1055350871.35</v>
      </c>
      <c r="O126" s="9">
        <v>16.18</v>
      </c>
      <c r="P126" s="9" t="s">
        <v>35</v>
      </c>
      <c r="Q126" s="9">
        <v>6557554.3899999997</v>
      </c>
      <c r="R126" s="9">
        <v>-49964216.380000003</v>
      </c>
      <c r="S126" s="11">
        <v>1620.0506403893039</v>
      </c>
      <c r="T126" s="12">
        <v>617718</v>
      </c>
      <c r="U126" s="15"/>
      <c r="V126" s="15"/>
    </row>
    <row r="127" spans="1:22" x14ac:dyDescent="0.2">
      <c r="A127" s="7">
        <f t="shared" si="1"/>
        <v>123</v>
      </c>
      <c r="B127" s="16" t="s">
        <v>141</v>
      </c>
      <c r="C127" s="9">
        <v>485588902.14999998</v>
      </c>
      <c r="D127" s="9">
        <v>267538635.13999999</v>
      </c>
      <c r="E127" s="9">
        <v>753127537.28999996</v>
      </c>
      <c r="F127" s="9">
        <v>208128623.62</v>
      </c>
      <c r="G127" s="9">
        <v>0</v>
      </c>
      <c r="H127" s="9">
        <v>208128623.62</v>
      </c>
      <c r="I127" s="9">
        <v>544998913.66999996</v>
      </c>
      <c r="J127" s="9">
        <v>404200274.19</v>
      </c>
      <c r="K127" s="9">
        <v>183322681.53</v>
      </c>
      <c r="L127" s="9">
        <v>220877592.66</v>
      </c>
      <c r="M127" s="9"/>
      <c r="N127" s="9">
        <v>272219758.20999998</v>
      </c>
      <c r="O127" s="9"/>
      <c r="P127" s="9">
        <v>0</v>
      </c>
      <c r="Q127" s="9">
        <v>453774.25</v>
      </c>
      <c r="R127" s="9">
        <v>-51795939.799999997</v>
      </c>
      <c r="S127" s="11">
        <v>2861.0218523184822</v>
      </c>
      <c r="T127" s="12">
        <v>190491</v>
      </c>
      <c r="U127" s="15"/>
      <c r="V127" s="15"/>
    </row>
    <row r="128" spans="1:22" x14ac:dyDescent="0.2">
      <c r="A128" s="7">
        <f t="shared" si="1"/>
        <v>124</v>
      </c>
      <c r="B128" s="16" t="s">
        <v>142</v>
      </c>
      <c r="C128" s="9">
        <v>190122351.31</v>
      </c>
      <c r="D128" s="9">
        <v>370630300</v>
      </c>
      <c r="E128" s="9">
        <v>560752651.30999994</v>
      </c>
      <c r="F128" s="9">
        <v>336564262.62</v>
      </c>
      <c r="G128" s="9"/>
      <c r="H128" s="9">
        <v>336564262.62</v>
      </c>
      <c r="I128" s="9">
        <v>224188388.69</v>
      </c>
      <c r="J128" s="9">
        <v>22153600</v>
      </c>
      <c r="K128" s="9"/>
      <c r="L128" s="9">
        <v>22153600</v>
      </c>
      <c r="M128" s="9"/>
      <c r="N128" s="9">
        <v>78435467.310000002</v>
      </c>
      <c r="O128" s="9"/>
      <c r="P128" s="9"/>
      <c r="Q128" s="9"/>
      <c r="R128" s="9">
        <v>-56281867.310000002</v>
      </c>
      <c r="S128" s="11">
        <v>925.70593353731294</v>
      </c>
      <c r="T128" s="12">
        <v>242181</v>
      </c>
      <c r="U128" s="15"/>
      <c r="V128" s="2"/>
    </row>
    <row r="129" spans="1:22" x14ac:dyDescent="0.2">
      <c r="A129" s="7">
        <f t="shared" si="1"/>
        <v>125</v>
      </c>
      <c r="B129" s="16" t="s">
        <v>143</v>
      </c>
      <c r="C129" s="9">
        <v>6177908128.0799999</v>
      </c>
      <c r="D129" s="9">
        <v>2766702036.8600001</v>
      </c>
      <c r="E129" s="9">
        <v>8944610164.9400005</v>
      </c>
      <c r="F129" s="9">
        <v>10248041922.98</v>
      </c>
      <c r="G129" s="9" t="s">
        <v>35</v>
      </c>
      <c r="H129" s="9">
        <v>10248041922.98</v>
      </c>
      <c r="I129" s="9">
        <v>-1303431758.04</v>
      </c>
      <c r="J129" s="9">
        <v>539046468</v>
      </c>
      <c r="K129" s="9">
        <v>667996351.14999998</v>
      </c>
      <c r="L129" s="9">
        <v>-128949883.15000001</v>
      </c>
      <c r="M129" s="9">
        <v>166859713.78</v>
      </c>
      <c r="N129" s="9">
        <v>104920969.90000001</v>
      </c>
      <c r="O129" s="9"/>
      <c r="P129" s="9" t="s">
        <v>35</v>
      </c>
      <c r="Q129" s="9" t="s">
        <v>35</v>
      </c>
      <c r="R129" s="9">
        <v>-67011139.270000003</v>
      </c>
      <c r="S129" s="11">
        <v>-2415.9323800821107</v>
      </c>
      <c r="T129" s="12">
        <v>539515</v>
      </c>
      <c r="U129" s="15"/>
      <c r="V129" s="15"/>
    </row>
    <row r="130" spans="1:22" x14ac:dyDescent="0.2">
      <c r="A130" s="7">
        <f t="shared" si="1"/>
        <v>126</v>
      </c>
      <c r="B130" s="16" t="s">
        <v>144</v>
      </c>
      <c r="C130" s="9">
        <v>1516313913.5899999</v>
      </c>
      <c r="D130" s="9">
        <v>1242582892.49</v>
      </c>
      <c r="E130" s="9">
        <v>2758896806.0799999</v>
      </c>
      <c r="F130" s="9">
        <v>187856550.24000001</v>
      </c>
      <c r="G130" s="9">
        <v>37092200</v>
      </c>
      <c r="H130" s="9">
        <v>224958750.24000001</v>
      </c>
      <c r="I130" s="9">
        <v>2533938055.8400002</v>
      </c>
      <c r="J130" s="9">
        <v>3167662746.6100001</v>
      </c>
      <c r="K130" s="9">
        <v>2488514840.8000002</v>
      </c>
      <c r="L130" s="9">
        <v>679148265.80999994</v>
      </c>
      <c r="M130" s="9">
        <v>2927712.25</v>
      </c>
      <c r="N130" s="9">
        <v>463920333.18000001</v>
      </c>
      <c r="O130" s="9"/>
      <c r="P130" s="9"/>
      <c r="Q130" s="9">
        <v>21815564.48</v>
      </c>
      <c r="R130" s="9">
        <v>-68983543.980000004</v>
      </c>
      <c r="S130" s="11">
        <v>18216.009890658137</v>
      </c>
      <c r="T130" s="12">
        <v>139105</v>
      </c>
      <c r="U130" s="15"/>
      <c r="V130" s="15"/>
    </row>
    <row r="131" spans="1:22" x14ac:dyDescent="0.2">
      <c r="A131" s="7">
        <f t="shared" si="1"/>
        <v>127</v>
      </c>
      <c r="B131" s="16" t="s">
        <v>145</v>
      </c>
      <c r="C131" s="9">
        <v>5779500295</v>
      </c>
      <c r="D131" s="9">
        <v>1495848</v>
      </c>
      <c r="E131" s="9">
        <v>5780996143</v>
      </c>
      <c r="F131" s="9">
        <v>612483404</v>
      </c>
      <c r="G131" s="9">
        <v>157678262</v>
      </c>
      <c r="H131" s="9">
        <v>770161666</v>
      </c>
      <c r="I131" s="9">
        <v>5010834477</v>
      </c>
      <c r="J131" s="9"/>
      <c r="K131" s="9"/>
      <c r="L131" s="9" t="s">
        <v>35</v>
      </c>
      <c r="M131" s="9">
        <v>47787493</v>
      </c>
      <c r="N131" s="9">
        <v>143486120</v>
      </c>
      <c r="O131" s="9"/>
      <c r="P131" s="9">
        <v>7463583</v>
      </c>
      <c r="Q131" s="9"/>
      <c r="R131" s="9">
        <v>-88235044</v>
      </c>
      <c r="S131" s="11">
        <v>44260.630295375049</v>
      </c>
      <c r="T131" s="12">
        <v>113212</v>
      </c>
      <c r="U131" s="15"/>
      <c r="V131" s="15"/>
    </row>
    <row r="132" spans="1:22" x14ac:dyDescent="0.2">
      <c r="A132" s="7">
        <f t="shared" si="1"/>
        <v>128</v>
      </c>
      <c r="B132" s="24" t="s">
        <v>146</v>
      </c>
      <c r="C132" s="51">
        <v>166243823.19999999</v>
      </c>
      <c r="D132" s="25">
        <v>9131919</v>
      </c>
      <c r="E132" s="25">
        <v>175375742.19</v>
      </c>
      <c r="F132" s="25">
        <v>91378703.599999994</v>
      </c>
      <c r="G132" s="25" t="s">
        <v>35</v>
      </c>
      <c r="H132" s="25">
        <v>91378703.599999994</v>
      </c>
      <c r="I132" s="25">
        <v>83997038.590000004</v>
      </c>
      <c r="J132" s="25">
        <v>5000582.74</v>
      </c>
      <c r="K132" s="25" t="s">
        <v>32</v>
      </c>
      <c r="L132" s="9">
        <v>5000582.74</v>
      </c>
      <c r="M132" s="25">
        <v>13390.73</v>
      </c>
      <c r="N132" s="25">
        <v>117230193.42</v>
      </c>
      <c r="O132" s="25">
        <v>-719035.7</v>
      </c>
      <c r="P132" s="25" t="s">
        <v>32</v>
      </c>
      <c r="Q132" s="25">
        <v>1308.3699999999999</v>
      </c>
      <c r="R132" s="25">
        <v>-112936564.02</v>
      </c>
      <c r="S132" s="11">
        <v>44.383230256692066</v>
      </c>
      <c r="T132" s="26">
        <v>1892540</v>
      </c>
      <c r="U132" s="2"/>
      <c r="V132" s="15"/>
    </row>
    <row r="133" spans="1:22" x14ac:dyDescent="0.2">
      <c r="A133" s="7">
        <f t="shared" si="1"/>
        <v>129</v>
      </c>
      <c r="B133" s="16" t="s">
        <v>147</v>
      </c>
      <c r="C133" s="9">
        <v>428532784.48000002</v>
      </c>
      <c r="D133" s="9">
        <v>849018934.16999996</v>
      </c>
      <c r="E133" s="9">
        <v>1277551718.6500001</v>
      </c>
      <c r="F133" s="9">
        <v>141800361.28999999</v>
      </c>
      <c r="G133" s="9">
        <v>359690010.49000001</v>
      </c>
      <c r="H133" s="9">
        <v>501490371.77999997</v>
      </c>
      <c r="I133" s="9">
        <v>776061346.87</v>
      </c>
      <c r="J133" s="9">
        <v>62272727.280000001</v>
      </c>
      <c r="K133" s="9"/>
      <c r="L133" s="9">
        <v>62272727.280000001</v>
      </c>
      <c r="M133" s="9">
        <v>62337630.159999996</v>
      </c>
      <c r="N133" s="9">
        <v>249621845.31999999</v>
      </c>
      <c r="O133" s="9"/>
      <c r="P133" s="9"/>
      <c r="Q133" s="9">
        <v>430793.13</v>
      </c>
      <c r="R133" s="9">
        <v>-125442281.01000001</v>
      </c>
      <c r="S133" s="11">
        <v>2623.6636663815575</v>
      </c>
      <c r="T133" s="12">
        <v>295793</v>
      </c>
      <c r="U133" s="15"/>
      <c r="V133" s="2"/>
    </row>
    <row r="134" spans="1:22" x14ac:dyDescent="0.2">
      <c r="A134" s="7">
        <f t="shared" si="1"/>
        <v>130</v>
      </c>
      <c r="B134" s="16" t="s">
        <v>148</v>
      </c>
      <c r="C134" s="9">
        <v>3218300882.25</v>
      </c>
      <c r="D134" s="9">
        <v>2014517503.8499999</v>
      </c>
      <c r="E134" s="9">
        <v>5232818386.1000004</v>
      </c>
      <c r="F134" s="9">
        <v>4505062843.4799995</v>
      </c>
      <c r="G134" s="9">
        <v>42712.04</v>
      </c>
      <c r="H134" s="9">
        <v>5232818386.1000004</v>
      </c>
      <c r="I134" s="9">
        <v>727712830.58000004</v>
      </c>
      <c r="J134" s="9">
        <v>8273251449.0900002</v>
      </c>
      <c r="K134" s="9">
        <v>7266919149.8199997</v>
      </c>
      <c r="L134" s="9">
        <v>1006332299.27</v>
      </c>
      <c r="M134" s="9">
        <v>54324128.140000001</v>
      </c>
      <c r="N134" s="9">
        <v>1001952060.6</v>
      </c>
      <c r="O134" s="9">
        <v>-58931719.909999996</v>
      </c>
      <c r="P134" s="9">
        <v>-126340988.78</v>
      </c>
      <c r="Q134" s="9">
        <v>10263024.17</v>
      </c>
      <c r="R134" s="9">
        <v>-136831366.05000001</v>
      </c>
      <c r="S134" s="11">
        <v>3001.323209136202</v>
      </c>
      <c r="T134" s="12">
        <v>242464</v>
      </c>
      <c r="U134" s="15"/>
      <c r="V134" s="15"/>
    </row>
    <row r="135" spans="1:22" x14ac:dyDescent="0.2">
      <c r="A135" s="7">
        <f t="shared" ref="A135:A153" si="2">+A134+1</f>
        <v>131</v>
      </c>
      <c r="B135" s="16" t="s">
        <v>149</v>
      </c>
      <c r="C135" s="9">
        <v>533834375.17000002</v>
      </c>
      <c r="D135" s="9">
        <v>1530499972.1700001</v>
      </c>
      <c r="E135" s="9">
        <v>2064334347.3399999</v>
      </c>
      <c r="F135" s="9">
        <v>254198084.49000001</v>
      </c>
      <c r="G135" s="9">
        <v>5448909772.0600004</v>
      </c>
      <c r="H135" s="9">
        <v>5703107856.5500002</v>
      </c>
      <c r="I135" s="9">
        <v>-3638773509.21</v>
      </c>
      <c r="J135" s="9">
        <v>221892113.75</v>
      </c>
      <c r="K135" s="9">
        <v>189377.27</v>
      </c>
      <c r="L135" s="9">
        <v>221702736.47999999</v>
      </c>
      <c r="M135" s="9"/>
      <c r="N135" s="9">
        <v>370197533.38999999</v>
      </c>
      <c r="O135" s="9"/>
      <c r="P135" s="9"/>
      <c r="Q135" s="9"/>
      <c r="R135" s="9">
        <v>-148494796.91</v>
      </c>
      <c r="S135" s="11">
        <v>-1572.9937933167594</v>
      </c>
      <c r="T135" s="12">
        <v>2313279</v>
      </c>
      <c r="U135" s="15"/>
      <c r="V135" s="15"/>
    </row>
    <row r="136" spans="1:22" x14ac:dyDescent="0.2">
      <c r="A136" s="7">
        <f t="shared" si="2"/>
        <v>132</v>
      </c>
      <c r="B136" s="16" t="s">
        <v>150</v>
      </c>
      <c r="C136" s="9">
        <v>4289622628.8800001</v>
      </c>
      <c r="D136" s="9">
        <v>39268140171.830002</v>
      </c>
      <c r="E136" s="9">
        <v>43557762800.709999</v>
      </c>
      <c r="F136" s="9">
        <v>5075123351.1800003</v>
      </c>
      <c r="G136" s="9">
        <v>4028000000</v>
      </c>
      <c r="H136" s="9">
        <v>9103123351.1800003</v>
      </c>
      <c r="I136" s="9">
        <v>34454639449.529999</v>
      </c>
      <c r="J136" s="9">
        <v>21814049.390000001</v>
      </c>
      <c r="K136" s="9">
        <v>89033780.150000006</v>
      </c>
      <c r="L136" s="9">
        <v>-67219730.760000005</v>
      </c>
      <c r="M136" s="9"/>
      <c r="N136" s="9">
        <v>85668773.780000001</v>
      </c>
      <c r="O136" s="9">
        <v>168837.46</v>
      </c>
      <c r="P136" s="9"/>
      <c r="Q136" s="9"/>
      <c r="R136" s="9">
        <v>-152719667.08000001</v>
      </c>
      <c r="S136" s="11">
        <v>56059.992303210362</v>
      </c>
      <c r="T136" s="12">
        <v>614603</v>
      </c>
      <c r="U136" s="15"/>
      <c r="V136" s="15"/>
    </row>
    <row r="137" spans="1:22" x14ac:dyDescent="0.2">
      <c r="A137" s="7">
        <f t="shared" si="2"/>
        <v>133</v>
      </c>
      <c r="B137" s="8" t="s">
        <v>152</v>
      </c>
      <c r="C137" s="9">
        <v>13921192.300000001</v>
      </c>
      <c r="D137" s="9">
        <v>663719550</v>
      </c>
      <c r="E137" s="9">
        <v>677640742.29999995</v>
      </c>
      <c r="F137" s="9">
        <v>67414602.870000005</v>
      </c>
      <c r="G137" s="9"/>
      <c r="H137" s="9">
        <v>67414602.870000005</v>
      </c>
      <c r="I137" s="9">
        <v>610226139.42999995</v>
      </c>
      <c r="J137" s="9">
        <v>23327272.73</v>
      </c>
      <c r="K137" s="9"/>
      <c r="L137" s="9">
        <v>23327272.73</v>
      </c>
      <c r="M137" s="9"/>
      <c r="N137" s="9">
        <v>187527635</v>
      </c>
      <c r="O137" s="9"/>
      <c r="P137" s="9"/>
      <c r="Q137" s="9"/>
      <c r="R137" s="9">
        <v>-164200362.27000001</v>
      </c>
      <c r="S137" s="11">
        <v>62.906688124330117</v>
      </c>
      <c r="T137" s="12">
        <v>9700497</v>
      </c>
      <c r="U137" s="2"/>
      <c r="V137" s="2"/>
    </row>
    <row r="138" spans="1:22" x14ac:dyDescent="0.2">
      <c r="A138" s="7">
        <f t="shared" si="2"/>
        <v>134</v>
      </c>
      <c r="B138" s="8" t="s">
        <v>153</v>
      </c>
      <c r="C138" s="9">
        <v>5319074816.5299997</v>
      </c>
      <c r="D138" s="9">
        <v>3002630536.8400002</v>
      </c>
      <c r="E138" s="9">
        <v>8321705353.3699999</v>
      </c>
      <c r="F138" s="9">
        <v>4870834.71</v>
      </c>
      <c r="G138" s="9" t="s">
        <v>35</v>
      </c>
      <c r="H138" s="9">
        <v>4870834.71</v>
      </c>
      <c r="I138" s="9">
        <v>8316834518.6599998</v>
      </c>
      <c r="J138" s="9">
        <v>18181818.18</v>
      </c>
      <c r="K138" s="9" t="s">
        <v>35</v>
      </c>
      <c r="L138" s="9">
        <v>18181818.18</v>
      </c>
      <c r="M138" s="9">
        <v>332641.15999999997</v>
      </c>
      <c r="N138" s="9">
        <v>261741983.86000001</v>
      </c>
      <c r="O138" s="9">
        <v>-13491.44</v>
      </c>
      <c r="P138" s="9">
        <v>2075244.61</v>
      </c>
      <c r="Q138" s="9">
        <v>2433264.13</v>
      </c>
      <c r="R138" s="9">
        <v>-243599035.47999999</v>
      </c>
      <c r="S138" s="11">
        <v>604.86069226618179</v>
      </c>
      <c r="T138" s="12">
        <v>13750000</v>
      </c>
      <c r="U138" s="15"/>
      <c r="V138" s="2"/>
    </row>
    <row r="139" spans="1:22" x14ac:dyDescent="0.2">
      <c r="A139" s="7">
        <f t="shared" si="2"/>
        <v>135</v>
      </c>
      <c r="B139" s="16" t="s">
        <v>154</v>
      </c>
      <c r="C139" s="9">
        <v>1445906582.8599999</v>
      </c>
      <c r="D139" s="9">
        <v>427099317.31</v>
      </c>
      <c r="E139" s="9">
        <v>1873005900.1700001</v>
      </c>
      <c r="F139" s="9">
        <v>89689668.200000003</v>
      </c>
      <c r="G139" s="9" t="s">
        <v>35</v>
      </c>
      <c r="H139" s="9">
        <v>89689668.200000003</v>
      </c>
      <c r="I139" s="9">
        <v>1783316231.97</v>
      </c>
      <c r="J139" s="9" t="s">
        <v>35</v>
      </c>
      <c r="K139" s="9" t="s">
        <v>35</v>
      </c>
      <c r="L139" s="9" t="s">
        <v>35</v>
      </c>
      <c r="M139" s="9"/>
      <c r="N139" s="9">
        <v>265768101.09999999</v>
      </c>
      <c r="O139" s="9">
        <v>698.65</v>
      </c>
      <c r="P139" s="9" t="s">
        <v>35</v>
      </c>
      <c r="Q139" s="9" t="s">
        <v>35</v>
      </c>
      <c r="R139" s="9">
        <v>-265768521.05000001</v>
      </c>
      <c r="S139" s="11">
        <v>44711.451221511845</v>
      </c>
      <c r="T139" s="12">
        <v>39885</v>
      </c>
      <c r="U139" s="15"/>
      <c r="V139" s="15"/>
    </row>
    <row r="140" spans="1:22" x14ac:dyDescent="0.2">
      <c r="A140" s="7">
        <f t="shared" si="2"/>
        <v>136</v>
      </c>
      <c r="B140" s="16" t="s">
        <v>68</v>
      </c>
      <c r="C140" s="9">
        <v>2663832431.3899999</v>
      </c>
      <c r="D140" s="9">
        <v>253823718.77000001</v>
      </c>
      <c r="E140" s="9">
        <v>2917656150.1599998</v>
      </c>
      <c r="F140" s="9">
        <v>1893080971.0599999</v>
      </c>
      <c r="G140" s="9">
        <v>2124988000</v>
      </c>
      <c r="H140" s="9">
        <v>4018068971.0599999</v>
      </c>
      <c r="I140" s="9">
        <v>-1100412820.9000001</v>
      </c>
      <c r="J140" s="9">
        <v>572215634.64999998</v>
      </c>
      <c r="K140" s="9">
        <v>166631831.40000001</v>
      </c>
      <c r="L140" s="9">
        <v>405583803.25</v>
      </c>
      <c r="M140" s="9"/>
      <c r="N140" s="9">
        <f>430653379.9+288864372</f>
        <v>719517751.89999998</v>
      </c>
      <c r="O140" s="9"/>
      <c r="P140" s="9">
        <v>0</v>
      </c>
      <c r="Q140" s="9">
        <v>0</v>
      </c>
      <c r="R140" s="9">
        <f>+L140-N140</f>
        <v>-313933948.64999998</v>
      </c>
      <c r="S140" s="11">
        <v>-5755.8992619520877</v>
      </c>
      <c r="T140" s="12">
        <v>191180</v>
      </c>
      <c r="U140" s="15"/>
      <c r="V140" s="15"/>
    </row>
    <row r="141" spans="1:22" x14ac:dyDescent="0.2">
      <c r="A141" s="7">
        <f t="shared" si="2"/>
        <v>137</v>
      </c>
      <c r="B141" s="16" t="s">
        <v>155</v>
      </c>
      <c r="C141" s="9">
        <v>3824006478.4299998</v>
      </c>
      <c r="D141" s="9">
        <v>1851158700</v>
      </c>
      <c r="E141" s="9">
        <v>5675165178.4300003</v>
      </c>
      <c r="F141" s="9">
        <v>9616871541.5799999</v>
      </c>
      <c r="G141" s="9">
        <v>1452938700</v>
      </c>
      <c r="H141" s="9">
        <v>11069810241.58</v>
      </c>
      <c r="I141" s="9">
        <v>-5394645063.1499996</v>
      </c>
      <c r="J141" s="9">
        <v>788445876.36000001</v>
      </c>
      <c r="K141" s="9">
        <v>309360000</v>
      </c>
      <c r="L141" s="9">
        <v>479085876.36000001</v>
      </c>
      <c r="M141" s="9"/>
      <c r="N141" s="9">
        <v>816805439.50999999</v>
      </c>
      <c r="O141" s="9"/>
      <c r="P141" s="9"/>
      <c r="Q141" s="9"/>
      <c r="R141" s="9">
        <v>-337719563.14999998</v>
      </c>
      <c r="S141" s="11">
        <v>-16917.530044781874</v>
      </c>
      <c r="T141" s="12">
        <v>318879</v>
      </c>
      <c r="U141" s="15"/>
      <c r="V141" s="15"/>
    </row>
    <row r="142" spans="1:22" x14ac:dyDescent="0.2">
      <c r="A142" s="7">
        <f t="shared" si="2"/>
        <v>138</v>
      </c>
      <c r="B142" s="28" t="s">
        <v>156</v>
      </c>
      <c r="C142" s="9">
        <v>67832231353.629997</v>
      </c>
      <c r="D142" s="9">
        <v>3652899310.9200001</v>
      </c>
      <c r="E142" s="9">
        <v>71485130664.550003</v>
      </c>
      <c r="F142" s="9">
        <v>49634959688.510002</v>
      </c>
      <c r="G142" s="9">
        <v>1459300000</v>
      </c>
      <c r="H142" s="9">
        <v>51094259688.510002</v>
      </c>
      <c r="I142" s="9">
        <v>20390870976.040001</v>
      </c>
      <c r="J142" s="20"/>
      <c r="K142" s="20"/>
      <c r="L142" s="9" t="s">
        <v>32</v>
      </c>
      <c r="M142" s="54"/>
      <c r="N142" s="54"/>
      <c r="O142" s="20"/>
      <c r="P142" s="54"/>
      <c r="Q142" s="9">
        <v>354686564.05000001</v>
      </c>
      <c r="R142" s="9">
        <v>-354686564.05000001</v>
      </c>
      <c r="S142" s="11">
        <v>72.888748721110005</v>
      </c>
      <c r="T142" s="29">
        <v>279753341</v>
      </c>
      <c r="U142" s="2"/>
      <c r="V142" s="15"/>
    </row>
    <row r="143" spans="1:22" s="58" customFormat="1" x14ac:dyDescent="0.2">
      <c r="A143" s="49">
        <f t="shared" si="2"/>
        <v>139</v>
      </c>
      <c r="B143" s="16" t="s">
        <v>159</v>
      </c>
      <c r="C143" s="9">
        <v>753728248.65999997</v>
      </c>
      <c r="D143" s="9">
        <v>5003729100</v>
      </c>
      <c r="E143" s="9">
        <v>5757457348.6599998</v>
      </c>
      <c r="F143" s="9">
        <v>3757179100</v>
      </c>
      <c r="G143" s="9">
        <v>4754932300</v>
      </c>
      <c r="H143" s="9">
        <v>8512111400</v>
      </c>
      <c r="I143" s="9">
        <v>-2754654051.3400002</v>
      </c>
      <c r="J143" s="9">
        <v>189914715.09</v>
      </c>
      <c r="K143" s="9">
        <v>609491766.42999995</v>
      </c>
      <c r="L143" s="9">
        <v>-419577051.33999997</v>
      </c>
      <c r="M143" s="9"/>
      <c r="N143" s="9"/>
      <c r="O143" s="9"/>
      <c r="P143" s="9"/>
      <c r="Q143" s="9"/>
      <c r="R143" s="9">
        <v>-419577051.33999997</v>
      </c>
      <c r="S143" s="11">
        <v>-15357.127613074432</v>
      </c>
      <c r="T143" s="12">
        <v>179373</v>
      </c>
      <c r="U143" s="15"/>
      <c r="V143" s="15"/>
    </row>
    <row r="144" spans="1:22" x14ac:dyDescent="0.2">
      <c r="A144" s="7">
        <f t="shared" si="2"/>
        <v>140</v>
      </c>
      <c r="B144" s="16" t="s">
        <v>160</v>
      </c>
      <c r="C144" s="9">
        <v>3277273433.1999998</v>
      </c>
      <c r="D144" s="9">
        <v>66813901.649999999</v>
      </c>
      <c r="E144" s="9">
        <v>3344087334.8499999</v>
      </c>
      <c r="F144" s="9">
        <v>5176546449.6800003</v>
      </c>
      <c r="G144" s="9"/>
      <c r="H144" s="9">
        <v>5176546449.6800003</v>
      </c>
      <c r="I144" s="9">
        <v>-1832459114.8299999</v>
      </c>
      <c r="J144" s="9"/>
      <c r="K144" s="9"/>
      <c r="L144" s="9" t="s">
        <v>32</v>
      </c>
      <c r="M144" s="9"/>
      <c r="N144" s="9">
        <v>482045886.60000002</v>
      </c>
      <c r="O144" s="9"/>
      <c r="P144" s="9"/>
      <c r="Q144" s="9"/>
      <c r="R144" s="9">
        <v>-482045886.60000002</v>
      </c>
      <c r="S144" s="11">
        <v>-35201.68885104503</v>
      </c>
      <c r="T144" s="12">
        <v>52056</v>
      </c>
      <c r="U144" s="15"/>
      <c r="V144" s="15"/>
    </row>
    <row r="145" spans="1:22" x14ac:dyDescent="0.2">
      <c r="A145" s="7">
        <f t="shared" si="2"/>
        <v>141</v>
      </c>
      <c r="B145" s="16" t="s">
        <v>161</v>
      </c>
      <c r="C145" s="9">
        <v>104211046.18000001</v>
      </c>
      <c r="D145" s="9">
        <v>857689608.09000003</v>
      </c>
      <c r="E145" s="9">
        <v>961900654.26999998</v>
      </c>
      <c r="F145" s="9">
        <v>1078259552.1600001</v>
      </c>
      <c r="G145" s="9">
        <v>0</v>
      </c>
      <c r="H145" s="9">
        <v>1078259552.1600001</v>
      </c>
      <c r="I145" s="9">
        <v>-116358897.89</v>
      </c>
      <c r="J145" s="9">
        <v>114911810.01000001</v>
      </c>
      <c r="K145" s="9">
        <v>0</v>
      </c>
      <c r="L145" s="9">
        <v>114911810.01000001</v>
      </c>
      <c r="M145" s="9"/>
      <c r="N145" s="9">
        <v>603071813.88999999</v>
      </c>
      <c r="O145" s="9"/>
      <c r="P145" s="9">
        <v>0</v>
      </c>
      <c r="Q145" s="9">
        <v>0</v>
      </c>
      <c r="R145" s="9">
        <v>-488160003.88</v>
      </c>
      <c r="S145" s="11">
        <v>-130.53675603665295</v>
      </c>
      <c r="T145" s="12">
        <v>891388</v>
      </c>
      <c r="U145" s="15"/>
      <c r="V145" s="2"/>
    </row>
    <row r="146" spans="1:22" x14ac:dyDescent="0.2">
      <c r="A146" s="7">
        <f t="shared" si="2"/>
        <v>142</v>
      </c>
      <c r="B146" s="16" t="s">
        <v>162</v>
      </c>
      <c r="C146" s="9">
        <v>1906941223.04</v>
      </c>
      <c r="D146" s="9">
        <v>444731933.87</v>
      </c>
      <c r="E146" s="9">
        <v>2351673156.9099998</v>
      </c>
      <c r="F146" s="9">
        <v>1813877661.23</v>
      </c>
      <c r="G146" s="9"/>
      <c r="H146" s="9">
        <v>1813877661.23</v>
      </c>
      <c r="I146" s="9">
        <v>537795495.67999995</v>
      </c>
      <c r="J146" s="9">
        <v>993610270.15999997</v>
      </c>
      <c r="K146" s="9">
        <v>1452698913.72</v>
      </c>
      <c r="L146" s="9">
        <v>-459088643.56</v>
      </c>
      <c r="M146" s="9"/>
      <c r="N146" s="9">
        <v>433467172.00999999</v>
      </c>
      <c r="O146" s="9">
        <v>-1759.67</v>
      </c>
      <c r="P146" s="9"/>
      <c r="Q146" s="9"/>
      <c r="R146" s="9">
        <v>-892557575.24000001</v>
      </c>
      <c r="S146" s="11">
        <v>33.889192734141588</v>
      </c>
      <c r="T146" s="12">
        <v>15869233</v>
      </c>
      <c r="U146" s="15"/>
      <c r="V146" s="15"/>
    </row>
    <row r="147" spans="1:22" x14ac:dyDescent="0.2">
      <c r="A147" s="7">
        <f t="shared" si="2"/>
        <v>143</v>
      </c>
      <c r="B147" s="16" t="s">
        <v>163</v>
      </c>
      <c r="C147" s="9">
        <v>2505933981.8400002</v>
      </c>
      <c r="D147" s="9">
        <v>3443068546.6399999</v>
      </c>
      <c r="E147" s="9">
        <v>5949002528.4799995</v>
      </c>
      <c r="F147" s="9">
        <v>1037001371.71</v>
      </c>
      <c r="G147" s="9"/>
      <c r="H147" s="9">
        <v>1037001371.71</v>
      </c>
      <c r="I147" s="9">
        <v>4912001156.7700005</v>
      </c>
      <c r="J147" s="9">
        <v>5388651703.7299995</v>
      </c>
      <c r="K147" s="9">
        <v>5951794287.3400002</v>
      </c>
      <c r="L147" s="9">
        <v>-563142583.61000001</v>
      </c>
      <c r="M147" s="9">
        <v>88524994.939999998</v>
      </c>
      <c r="N147" s="9">
        <v>805241595.62</v>
      </c>
      <c r="O147" s="9">
        <v>-1659263.08</v>
      </c>
      <c r="P147" s="9"/>
      <c r="Q147" s="9"/>
      <c r="R147" s="9">
        <v>-1281518447.3699999</v>
      </c>
      <c r="S147" s="11">
        <v>1558.7201859198606</v>
      </c>
      <c r="T147" s="12">
        <v>3151304</v>
      </c>
      <c r="U147" s="15"/>
      <c r="V147" s="15"/>
    </row>
    <row r="148" spans="1:22" x14ac:dyDescent="0.2">
      <c r="A148" s="7">
        <f t="shared" si="2"/>
        <v>144</v>
      </c>
      <c r="B148" s="16" t="s">
        <v>164</v>
      </c>
      <c r="C148" s="9">
        <v>31525193075.34</v>
      </c>
      <c r="D148" s="9">
        <v>84887932210.779999</v>
      </c>
      <c r="E148" s="9">
        <v>116413125286.12</v>
      </c>
      <c r="F148" s="9">
        <v>67730063797.860001</v>
      </c>
      <c r="G148" s="9">
        <v>20962445288.639999</v>
      </c>
      <c r="H148" s="9">
        <v>88692509086.5</v>
      </c>
      <c r="I148" s="9">
        <v>27720616199.619999</v>
      </c>
      <c r="J148" s="9">
        <v>100892368052.49001</v>
      </c>
      <c r="K148" s="9">
        <v>88049504028.320007</v>
      </c>
      <c r="L148" s="9">
        <v>12842864024.17</v>
      </c>
      <c r="M148" s="9">
        <v>1594644721.25</v>
      </c>
      <c r="N148" s="9">
        <v>14697481944.93</v>
      </c>
      <c r="O148" s="9">
        <v>-320093169.57999998</v>
      </c>
      <c r="P148" s="9"/>
      <c r="Q148" s="9">
        <v>719408427.64999998</v>
      </c>
      <c r="R148" s="9">
        <v>-1299474796.74</v>
      </c>
      <c r="S148" s="11">
        <v>2725.6594483808744</v>
      </c>
      <c r="T148" s="12">
        <v>10170242</v>
      </c>
      <c r="U148" s="15"/>
      <c r="V148" s="15"/>
    </row>
    <row r="149" spans="1:22" x14ac:dyDescent="0.2">
      <c r="A149" s="7">
        <f t="shared" si="2"/>
        <v>145</v>
      </c>
      <c r="B149" s="16" t="s">
        <v>165</v>
      </c>
      <c r="C149" s="54">
        <v>15580675027.4</v>
      </c>
      <c r="D149" s="54">
        <v>19511745624.5</v>
      </c>
      <c r="E149" s="9">
        <v>35092420651.919998</v>
      </c>
      <c r="F149" s="54">
        <v>4541593671</v>
      </c>
      <c r="G149" s="54">
        <v>17868534322.5</v>
      </c>
      <c r="H149" s="9">
        <v>22410127993.470001</v>
      </c>
      <c r="I149" s="9">
        <v>12682292658.450001</v>
      </c>
      <c r="J149" s="54">
        <v>30409760701.5</v>
      </c>
      <c r="K149" s="54">
        <v>20695637597.5</v>
      </c>
      <c r="L149" s="9">
        <v>9714123103.9400005</v>
      </c>
      <c r="M149" s="9">
        <v>1240685393.3800001</v>
      </c>
      <c r="N149" s="9">
        <v>12245484356.940001</v>
      </c>
      <c r="O149" s="9">
        <v>50475808.07</v>
      </c>
      <c r="P149" s="9">
        <v>-229616841.09999999</v>
      </c>
      <c r="Q149" s="51">
        <v>92452748.599999994</v>
      </c>
      <c r="R149" s="9">
        <v>-1562269641.25</v>
      </c>
      <c r="S149" s="11">
        <v>197.75190583562201</v>
      </c>
      <c r="T149" s="12">
        <v>64132341</v>
      </c>
      <c r="U149" s="2"/>
      <c r="V149" s="15"/>
    </row>
    <row r="150" spans="1:22" x14ac:dyDescent="0.2">
      <c r="A150" s="7">
        <f t="shared" si="2"/>
        <v>146</v>
      </c>
      <c r="B150" s="16" t="s">
        <v>166</v>
      </c>
      <c r="C150" s="9">
        <v>7221453185.0799999</v>
      </c>
      <c r="D150" s="9">
        <v>31306885929.43</v>
      </c>
      <c r="E150" s="9">
        <v>38528339114.510002</v>
      </c>
      <c r="F150" s="9">
        <v>508914816.75</v>
      </c>
      <c r="G150" s="9">
        <v>6005542924.8000002</v>
      </c>
      <c r="H150" s="9">
        <v>6514457741.5500002</v>
      </c>
      <c r="I150" s="9">
        <v>32013881372.959999</v>
      </c>
      <c r="J150" s="9">
        <v>8403577411.9499998</v>
      </c>
      <c r="K150" s="9">
        <v>8462733238.3199997</v>
      </c>
      <c r="L150" s="9">
        <v>-59155826.369999997</v>
      </c>
      <c r="M150" s="9">
        <v>860550087.63999999</v>
      </c>
      <c r="N150" s="9">
        <v>3006279789.8899999</v>
      </c>
      <c r="O150" s="9"/>
      <c r="P150" s="13">
        <v>-467757455.37</v>
      </c>
      <c r="Q150" s="9"/>
      <c r="R150" s="9">
        <v>-2672642983.9899998</v>
      </c>
      <c r="S150" s="11">
        <v>945.91609606742213</v>
      </c>
      <c r="T150" s="12">
        <v>33844314</v>
      </c>
      <c r="U150" s="15"/>
      <c r="V150" s="2"/>
    </row>
    <row r="151" spans="1:22" x14ac:dyDescent="0.2">
      <c r="A151" s="7">
        <f t="shared" si="2"/>
        <v>147</v>
      </c>
      <c r="B151" s="62" t="s">
        <v>157</v>
      </c>
      <c r="C151" s="63">
        <v>268253750000</v>
      </c>
      <c r="D151" s="63">
        <v>41761188000</v>
      </c>
      <c r="E151" s="63">
        <f>+C151+D151</f>
        <v>310014938000</v>
      </c>
      <c r="F151" s="63">
        <v>205119925000</v>
      </c>
      <c r="G151" s="63">
        <v>23704411000</v>
      </c>
      <c r="H151" s="63">
        <f>+F151+G151</f>
        <v>228824336000</v>
      </c>
      <c r="I151" s="63">
        <f>+E151-H151</f>
        <v>81190602000</v>
      </c>
      <c r="J151" s="64">
        <v>45016072000</v>
      </c>
      <c r="K151" s="63">
        <v>28533853000</v>
      </c>
      <c r="L151" s="65">
        <f>+J151-K151</f>
        <v>16482219000</v>
      </c>
      <c r="M151" s="63">
        <v>3890020000</v>
      </c>
      <c r="N151" s="63">
        <f>5805415279+15766438000+8090457000+2505969000</f>
        <v>32168279279</v>
      </c>
      <c r="O151" s="63">
        <f>178478000+166889000+7204467000</f>
        <v>7549834000</v>
      </c>
      <c r="P151" s="63">
        <v>1055505000</v>
      </c>
      <c r="Q151" s="63">
        <v>803020000</v>
      </c>
      <c r="R151" s="63">
        <f>+L151+M151-N151+O151+P151-Q151</f>
        <v>-3993721279</v>
      </c>
      <c r="S151" s="66">
        <v>3644.3990375009835</v>
      </c>
      <c r="T151" s="60">
        <v>28614263</v>
      </c>
      <c r="U151" s="34" t="s">
        <v>158</v>
      </c>
      <c r="V151" s="50"/>
    </row>
    <row r="152" spans="1:22" x14ac:dyDescent="0.2">
      <c r="A152" s="7">
        <f t="shared" si="2"/>
        <v>148</v>
      </c>
      <c r="B152" s="36" t="s">
        <v>167</v>
      </c>
      <c r="C152" s="37">
        <v>59993830237.43</v>
      </c>
      <c r="D152" s="37">
        <v>205489987812.44</v>
      </c>
      <c r="E152" s="37">
        <v>265483818049.87</v>
      </c>
      <c r="F152" s="37">
        <v>130379907475.71001</v>
      </c>
      <c r="G152" s="37">
        <v>112540616929.14999</v>
      </c>
      <c r="H152" s="37">
        <v>242920524404.85999</v>
      </c>
      <c r="I152" s="37">
        <v>22563293645.009998</v>
      </c>
      <c r="J152" s="39">
        <v>210096473086.23001</v>
      </c>
      <c r="K152" s="40">
        <v>204142122501.47</v>
      </c>
      <c r="L152" s="9">
        <v>5954350584.7600002</v>
      </c>
      <c r="M152" s="39">
        <v>447566837.94</v>
      </c>
      <c r="N152" s="37">
        <v>17483698465.490002</v>
      </c>
      <c r="O152" s="37">
        <v>1566308195.77</v>
      </c>
      <c r="P152" s="37"/>
      <c r="Q152" s="37">
        <v>1389458.17</v>
      </c>
      <c r="R152" s="37">
        <v>-9516862305.1900005</v>
      </c>
      <c r="S152" s="46">
        <v>1075.7560013754889</v>
      </c>
      <c r="T152" s="12">
        <v>20974360</v>
      </c>
      <c r="U152" s="15"/>
      <c r="V152" s="2"/>
    </row>
    <row r="153" spans="1:22" s="58" customFormat="1" x14ac:dyDescent="0.2">
      <c r="A153" s="7">
        <f t="shared" si="2"/>
        <v>149</v>
      </c>
      <c r="B153" s="36" t="s">
        <v>168</v>
      </c>
      <c r="C153" s="37">
        <v>40170280606.970001</v>
      </c>
      <c r="D153" s="37">
        <v>153324574494.44</v>
      </c>
      <c r="E153" s="37">
        <v>193494855101.41</v>
      </c>
      <c r="F153" s="37">
        <v>116172880934.98</v>
      </c>
      <c r="G153" s="37">
        <v>91590656056.210007</v>
      </c>
      <c r="H153" s="37">
        <v>207763536991.19</v>
      </c>
      <c r="I153" s="37">
        <v>-14268681889.780001</v>
      </c>
      <c r="J153" s="37">
        <v>390496595790.48999</v>
      </c>
      <c r="K153" s="37">
        <v>393362616517.92999</v>
      </c>
      <c r="L153" s="37">
        <v>-2866020727.4400001</v>
      </c>
      <c r="M153" s="37">
        <v>2825878503.3600001</v>
      </c>
      <c r="N153" s="37">
        <v>35469203074.25</v>
      </c>
      <c r="O153" s="37">
        <v>2177132048.6199999</v>
      </c>
      <c r="P153" s="37"/>
      <c r="Q153" s="43">
        <v>-625909890.47000003</v>
      </c>
      <c r="R153" s="37">
        <v>-32706303359.240002</v>
      </c>
      <c r="S153" s="44">
        <v>-17.448311343212019</v>
      </c>
      <c r="T153" s="67">
        <v>817768643</v>
      </c>
      <c r="U153" s="15" t="s">
        <v>158</v>
      </c>
      <c r="V153" s="34"/>
    </row>
    <row r="154" spans="1:22" x14ac:dyDescent="0.2">
      <c r="A154" s="6"/>
      <c r="B154" s="30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3"/>
      <c r="U154" s="2"/>
      <c r="V154" s="2"/>
    </row>
    <row r="155" spans="1:22" x14ac:dyDescent="0.2">
      <c r="A155" s="6"/>
      <c r="B155" s="30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3"/>
      <c r="U155" s="2"/>
      <c r="V155" s="2"/>
    </row>
    <row r="156" spans="1:22" x14ac:dyDescent="0.2">
      <c r="A156" s="6"/>
      <c r="B156" s="30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3"/>
      <c r="U156" s="2"/>
      <c r="V156" s="2"/>
    </row>
    <row r="157" spans="1:22" ht="21" customHeight="1" x14ac:dyDescent="0.2">
      <c r="A157" s="6"/>
      <c r="B157" s="2"/>
      <c r="C157" s="70" t="s">
        <v>174</v>
      </c>
      <c r="D157" s="70"/>
      <c r="E157" s="70"/>
      <c r="F157" s="70"/>
      <c r="G157" s="70"/>
      <c r="H157" s="70"/>
      <c r="I157" s="70"/>
      <c r="J157" s="70"/>
      <c r="K157" s="70"/>
      <c r="L157" s="70"/>
      <c r="M157" s="2"/>
      <c r="N157" s="2"/>
      <c r="O157" s="2"/>
      <c r="P157" s="2"/>
      <c r="Q157" s="2"/>
      <c r="R157" s="2"/>
      <c r="S157" s="2"/>
      <c r="T157" s="3"/>
      <c r="U157" s="2"/>
      <c r="V157" s="2"/>
    </row>
    <row r="158" spans="1:22" x14ac:dyDescent="0.2">
      <c r="A158" s="6"/>
      <c r="B158" s="2"/>
      <c r="C158" s="70"/>
      <c r="D158" s="70"/>
      <c r="E158" s="70"/>
      <c r="F158" s="70"/>
      <c r="G158" s="70"/>
      <c r="H158" s="70"/>
      <c r="I158" s="70"/>
      <c r="J158" s="70"/>
      <c r="K158" s="70"/>
      <c r="L158" s="70"/>
      <c r="M158" s="2"/>
      <c r="N158" s="2"/>
      <c r="O158" s="2"/>
      <c r="P158" s="2"/>
      <c r="Q158" s="2"/>
      <c r="R158" s="2"/>
      <c r="S158" s="2"/>
      <c r="T158" s="3"/>
      <c r="U158" s="2"/>
      <c r="V158" s="2"/>
    </row>
    <row r="159" spans="1:22" x14ac:dyDescent="0.2">
      <c r="A159" s="6"/>
      <c r="B159" s="2"/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2"/>
      <c r="N159" s="2"/>
      <c r="O159" s="2"/>
      <c r="P159" s="2"/>
      <c r="Q159" s="2"/>
      <c r="R159" s="2"/>
      <c r="S159" s="2"/>
      <c r="T159" s="3"/>
      <c r="U159" s="2"/>
      <c r="V159" s="2"/>
    </row>
  </sheetData>
  <sortState xmlns:xlrd2="http://schemas.microsoft.com/office/spreadsheetml/2017/richdata2" ref="B140:V153">
    <sortCondition descending="1" ref="R140:R153"/>
  </sortState>
  <mergeCells count="7">
    <mergeCell ref="S3:T3"/>
    <mergeCell ref="C157:L159"/>
    <mergeCell ref="B1:R1"/>
    <mergeCell ref="A3:A4"/>
    <mergeCell ref="B3:B4"/>
    <mergeCell ref="C3:I3"/>
    <mergeCell ref="J3:R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UR5312</dc:creator>
  <cp:lastModifiedBy>UR5312</cp:lastModifiedBy>
  <dcterms:created xsi:type="dcterms:W3CDTF">2024-12-16T06:48:15Z</dcterms:created>
  <dcterms:modified xsi:type="dcterms:W3CDTF">2025-01-08T02:00:03Z</dcterms:modified>
</cp:coreProperties>
</file>