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425"/>
  </bookViews>
  <sheets>
    <sheet name="uurgiin heregjilt 2019.06.30" sheetId="1" r:id="rId1"/>
  </sheets>
  <externalReferences>
    <externalReference r:id="rId2"/>
    <externalReference r:id="rId3"/>
    <externalReference r:id="rId4"/>
  </externalReferences>
  <definedNames>
    <definedName name="_xlnm._FilterDatabase" localSheetId="0" hidden="1">'uurgiin heregjilt 2019.06.30'!$A$4:$O$187</definedName>
  </definedNames>
  <calcPr calcId="145621"/>
</workbook>
</file>

<file path=xl/calcChain.xml><?xml version="1.0" encoding="utf-8"?>
<calcChain xmlns="http://schemas.openxmlformats.org/spreadsheetml/2006/main">
  <c r="D197" i="1" l="1"/>
  <c r="D196" i="1"/>
  <c r="D195" i="1"/>
  <c r="D194" i="1"/>
  <c r="M187" i="1"/>
  <c r="L187" i="1"/>
  <c r="K187" i="1"/>
  <c r="J187" i="1"/>
  <c r="G187" i="1"/>
  <c r="F187" i="1"/>
  <c r="D187" i="1"/>
  <c r="N186" i="1"/>
  <c r="O186" i="1" s="1"/>
  <c r="N185" i="1"/>
  <c r="O185" i="1" s="1"/>
  <c r="I184" i="1"/>
  <c r="H184" i="1"/>
  <c r="N184" i="1" s="1"/>
  <c r="O184" i="1" s="1"/>
  <c r="E184" i="1"/>
  <c r="O182" i="1"/>
  <c r="N182" i="1"/>
  <c r="O181" i="1"/>
  <c r="N181" i="1"/>
  <c r="O180" i="1"/>
  <c r="N180" i="1"/>
  <c r="O179" i="1"/>
  <c r="N179" i="1"/>
  <c r="O178" i="1"/>
  <c r="N178" i="1"/>
  <c r="O177" i="1"/>
  <c r="N177" i="1"/>
  <c r="O176" i="1"/>
  <c r="N176" i="1"/>
  <c r="O175" i="1"/>
  <c r="N175" i="1"/>
  <c r="O174" i="1"/>
  <c r="N174" i="1"/>
  <c r="O173" i="1"/>
  <c r="N173" i="1"/>
  <c r="O172" i="1"/>
  <c r="N172" i="1"/>
  <c r="O171" i="1"/>
  <c r="N171" i="1"/>
  <c r="O170" i="1"/>
  <c r="N170" i="1"/>
  <c r="O169" i="1"/>
  <c r="N169" i="1"/>
  <c r="O168" i="1"/>
  <c r="N168" i="1"/>
  <c r="O167" i="1"/>
  <c r="N167" i="1"/>
  <c r="O166" i="1"/>
  <c r="N166" i="1"/>
  <c r="O165" i="1"/>
  <c r="N165" i="1"/>
  <c r="O164" i="1"/>
  <c r="N164" i="1"/>
  <c r="O163" i="1"/>
  <c r="N163" i="1"/>
  <c r="O162" i="1"/>
  <c r="N162" i="1"/>
  <c r="O161" i="1"/>
  <c r="N161" i="1"/>
  <c r="O160" i="1"/>
  <c r="N160" i="1"/>
  <c r="I159" i="1"/>
  <c r="N159" i="1" s="1"/>
  <c r="O159" i="1" s="1"/>
  <c r="N158" i="1"/>
  <c r="O158" i="1" s="1"/>
  <c r="N157" i="1"/>
  <c r="O157" i="1" s="1"/>
  <c r="N156" i="1"/>
  <c r="O156" i="1" s="1"/>
  <c r="N155" i="1"/>
  <c r="O155" i="1" s="1"/>
  <c r="N154" i="1"/>
  <c r="O154" i="1" s="1"/>
  <c r="N153" i="1"/>
  <c r="O153" i="1" s="1"/>
  <c r="N152" i="1"/>
  <c r="O152" i="1" s="1"/>
  <c r="E152" i="1"/>
  <c r="O151" i="1"/>
  <c r="N151" i="1"/>
  <c r="O150" i="1"/>
  <c r="N150" i="1"/>
  <c r="I149" i="1"/>
  <c r="N149" i="1" s="1"/>
  <c r="O149" i="1" s="1"/>
  <c r="N148" i="1"/>
  <c r="O148" i="1" s="1"/>
  <c r="N147" i="1"/>
  <c r="O147" i="1" s="1"/>
  <c r="N146" i="1"/>
  <c r="O146" i="1" s="1"/>
  <c r="E146" i="1"/>
  <c r="O145" i="1"/>
  <c r="N145" i="1"/>
  <c r="I144" i="1"/>
  <c r="E144" i="1"/>
  <c r="O143" i="1"/>
  <c r="N143" i="1"/>
  <c r="O142" i="1"/>
  <c r="N142" i="1"/>
  <c r="O141" i="1"/>
  <c r="E141" i="1"/>
  <c r="N141" i="1" s="1"/>
  <c r="N140" i="1"/>
  <c r="O140" i="1" s="1"/>
  <c r="N139" i="1"/>
  <c r="O139" i="1" s="1"/>
  <c r="N138" i="1"/>
  <c r="O138" i="1" s="1"/>
  <c r="I138" i="1"/>
  <c r="O137" i="1"/>
  <c r="N137" i="1"/>
  <c r="O136" i="1"/>
  <c r="I136" i="1"/>
  <c r="N136" i="1" s="1"/>
  <c r="N135" i="1"/>
  <c r="O135" i="1" s="1"/>
  <c r="H135" i="1"/>
  <c r="E135" i="1"/>
  <c r="N134" i="1"/>
  <c r="O134" i="1" s="1"/>
  <c r="E134" i="1"/>
  <c r="E133" i="1"/>
  <c r="N133" i="1" s="1"/>
  <c r="O133" i="1" s="1"/>
  <c r="H132" i="1"/>
  <c r="E132" i="1"/>
  <c r="N132" i="1" s="1"/>
  <c r="O132" i="1" s="1"/>
  <c r="N131" i="1"/>
  <c r="O131" i="1" s="1"/>
  <c r="E131" i="1"/>
  <c r="O130" i="1"/>
  <c r="I130" i="1"/>
  <c r="E130" i="1"/>
  <c r="N130" i="1" s="1"/>
  <c r="H129" i="1"/>
  <c r="E129" i="1"/>
  <c r="O128" i="1"/>
  <c r="E128" i="1"/>
  <c r="N128" i="1" s="1"/>
  <c r="N127" i="1"/>
  <c r="O127" i="1" s="1"/>
  <c r="E127" i="1"/>
  <c r="O126" i="1"/>
  <c r="E126" i="1"/>
  <c r="N126" i="1" s="1"/>
  <c r="N125" i="1"/>
  <c r="O125" i="1" s="1"/>
  <c r="E125" i="1"/>
  <c r="I124" i="1"/>
  <c r="E124" i="1"/>
  <c r="N124" i="1" s="1"/>
  <c r="O124" i="1" s="1"/>
  <c r="O123" i="1"/>
  <c r="N123" i="1"/>
  <c r="E122" i="1"/>
  <c r="N122" i="1" s="1"/>
  <c r="O122" i="1" s="1"/>
  <c r="N121" i="1"/>
  <c r="O121" i="1" s="1"/>
  <c r="E121" i="1"/>
  <c r="I120" i="1"/>
  <c r="E120" i="1"/>
  <c r="O119" i="1"/>
  <c r="E119" i="1"/>
  <c r="N119" i="1" s="1"/>
  <c r="N118" i="1"/>
  <c r="O118" i="1" s="1"/>
  <c r="H117" i="1"/>
  <c r="E117" i="1"/>
  <c r="N117" i="1" s="1"/>
  <c r="O117" i="1" s="1"/>
  <c r="N116" i="1"/>
  <c r="O116" i="1" s="1"/>
  <c r="I116" i="1"/>
  <c r="E116" i="1"/>
  <c r="N115" i="1"/>
  <c r="O115" i="1" s="1"/>
  <c r="N114" i="1"/>
  <c r="O114" i="1" s="1"/>
  <c r="E114" i="1"/>
  <c r="O113" i="1"/>
  <c r="E113" i="1"/>
  <c r="N113" i="1" s="1"/>
  <c r="N112" i="1"/>
  <c r="O112" i="1" s="1"/>
  <c r="N111" i="1"/>
  <c r="O111" i="1" s="1"/>
  <c r="E111" i="1"/>
  <c r="E110" i="1"/>
  <c r="N110" i="1" s="1"/>
  <c r="O110" i="1" s="1"/>
  <c r="N109" i="1"/>
  <c r="O109" i="1" s="1"/>
  <c r="E109" i="1"/>
  <c r="H108" i="1"/>
  <c r="E108" i="1"/>
  <c r="O107" i="1"/>
  <c r="E107" i="1"/>
  <c r="N107" i="1" s="1"/>
  <c r="N106" i="1"/>
  <c r="O106" i="1" s="1"/>
  <c r="H106" i="1"/>
  <c r="E106" i="1"/>
  <c r="N105" i="1"/>
  <c r="O105" i="1" s="1"/>
  <c r="I105" i="1"/>
  <c r="E105" i="1"/>
  <c r="N104" i="1"/>
  <c r="O104" i="1" s="1"/>
  <c r="E104" i="1"/>
  <c r="O103" i="1"/>
  <c r="E103" i="1"/>
  <c r="N103" i="1" s="1"/>
  <c r="N102" i="1"/>
  <c r="O102" i="1" s="1"/>
  <c r="N101" i="1"/>
  <c r="O101" i="1" s="1"/>
  <c r="I101" i="1"/>
  <c r="E100" i="1"/>
  <c r="N100" i="1" s="1"/>
  <c r="O100" i="1" s="1"/>
  <c r="N99" i="1"/>
  <c r="O99" i="1" s="1"/>
  <c r="H99" i="1"/>
  <c r="E99" i="1"/>
  <c r="N98" i="1"/>
  <c r="O98" i="1" s="1"/>
  <c r="E98" i="1"/>
  <c r="O97" i="1"/>
  <c r="E97" i="1"/>
  <c r="N97" i="1" s="1"/>
  <c r="N96" i="1"/>
  <c r="O96" i="1" s="1"/>
  <c r="E96" i="1"/>
  <c r="O95" i="1"/>
  <c r="E95" i="1"/>
  <c r="N95" i="1" s="1"/>
  <c r="I94" i="1"/>
  <c r="E94" i="1"/>
  <c r="N94" i="1" s="1"/>
  <c r="O94" i="1" s="1"/>
  <c r="N93" i="1"/>
  <c r="O93" i="1" s="1"/>
  <c r="E93" i="1"/>
  <c r="E92" i="1"/>
  <c r="N92" i="1" s="1"/>
  <c r="O92" i="1" s="1"/>
  <c r="N91" i="1"/>
  <c r="O91" i="1" s="1"/>
  <c r="I91" i="1"/>
  <c r="E91" i="1"/>
  <c r="N90" i="1"/>
  <c r="O90" i="1" s="1"/>
  <c r="E90" i="1"/>
  <c r="O89" i="1"/>
  <c r="I89" i="1"/>
  <c r="N89" i="1" s="1"/>
  <c r="E89" i="1"/>
  <c r="I88" i="1"/>
  <c r="N88" i="1" s="1"/>
  <c r="O88" i="1" s="1"/>
  <c r="E88" i="1"/>
  <c r="O87" i="1"/>
  <c r="H87" i="1"/>
  <c r="N87" i="1" s="1"/>
  <c r="E87" i="1"/>
  <c r="E86" i="1"/>
  <c r="N86" i="1" s="1"/>
  <c r="O86" i="1" s="1"/>
  <c r="N85" i="1"/>
  <c r="O85" i="1" s="1"/>
  <c r="I85" i="1"/>
  <c r="E85" i="1"/>
  <c r="N84" i="1"/>
  <c r="O84" i="1" s="1"/>
  <c r="I84" i="1"/>
  <c r="H84" i="1"/>
  <c r="E84" i="1"/>
  <c r="O83" i="1"/>
  <c r="E83" i="1"/>
  <c r="N83" i="1" s="1"/>
  <c r="I82" i="1"/>
  <c r="H82" i="1"/>
  <c r="N82" i="1" s="1"/>
  <c r="O82" i="1" s="1"/>
  <c r="N81" i="1"/>
  <c r="O81" i="1" s="1"/>
  <c r="I81" i="1"/>
  <c r="E81" i="1"/>
  <c r="N80" i="1"/>
  <c r="O80" i="1" s="1"/>
  <c r="H80" i="1"/>
  <c r="E80" i="1"/>
  <c r="H79" i="1"/>
  <c r="E79" i="1"/>
  <c r="N79" i="1" s="1"/>
  <c r="O79" i="1" s="1"/>
  <c r="H78" i="1"/>
  <c r="E78" i="1"/>
  <c r="N78" i="1" s="1"/>
  <c r="O78" i="1" s="1"/>
  <c r="H77" i="1"/>
  <c r="E77" i="1"/>
  <c r="N77" i="1" s="1"/>
  <c r="O77" i="1" s="1"/>
  <c r="N76" i="1"/>
  <c r="O76" i="1" s="1"/>
  <c r="H76" i="1"/>
  <c r="E76" i="1"/>
  <c r="H75" i="1"/>
  <c r="E75" i="1"/>
  <c r="N75" i="1" s="1"/>
  <c r="O75" i="1" s="1"/>
  <c r="H74" i="1"/>
  <c r="E74" i="1"/>
  <c r="N74" i="1" s="1"/>
  <c r="O74" i="1" s="1"/>
  <c r="I73" i="1"/>
  <c r="E73" i="1"/>
  <c r="N73" i="1" s="1"/>
  <c r="O73" i="1" s="1"/>
  <c r="N72" i="1"/>
  <c r="O72" i="1" s="1"/>
  <c r="I72" i="1"/>
  <c r="E72" i="1"/>
  <c r="N71" i="1"/>
  <c r="O71" i="1" s="1"/>
  <c r="E71" i="1"/>
  <c r="I70" i="1"/>
  <c r="H70" i="1"/>
  <c r="O69" i="1"/>
  <c r="H69" i="1"/>
  <c r="E69" i="1"/>
  <c r="N69" i="1" s="1"/>
  <c r="I68" i="1"/>
  <c r="E68" i="1"/>
  <c r="H67" i="1"/>
  <c r="E67" i="1"/>
  <c r="N67" i="1" s="1"/>
  <c r="O67" i="1" s="1"/>
  <c r="H66" i="1"/>
  <c r="E66" i="1"/>
  <c r="O65" i="1"/>
  <c r="E65" i="1"/>
  <c r="N65" i="1" s="1"/>
  <c r="I64" i="1"/>
  <c r="E64" i="1"/>
  <c r="N64" i="1" s="1"/>
  <c r="O64" i="1" s="1"/>
  <c r="H63" i="1"/>
  <c r="E63" i="1"/>
  <c r="N63" i="1" s="1"/>
  <c r="O63" i="1" s="1"/>
  <c r="N62" i="1"/>
  <c r="O62" i="1" s="1"/>
  <c r="H62" i="1"/>
  <c r="O61" i="1"/>
  <c r="H61" i="1"/>
  <c r="N61" i="1" s="1"/>
  <c r="E61" i="1"/>
  <c r="I60" i="1"/>
  <c r="N60" i="1" s="1"/>
  <c r="O60" i="1" s="1"/>
  <c r="E60" i="1"/>
  <c r="O59" i="1"/>
  <c r="I59" i="1"/>
  <c r="N59" i="1" s="1"/>
  <c r="E59" i="1"/>
  <c r="E58" i="1"/>
  <c r="N58" i="1" s="1"/>
  <c r="O58" i="1" s="1"/>
  <c r="I57" i="1"/>
  <c r="E57" i="1"/>
  <c r="N57" i="1" s="1"/>
  <c r="O57" i="1" s="1"/>
  <c r="N56" i="1"/>
  <c r="O56" i="1" s="1"/>
  <c r="E56" i="1"/>
  <c r="H55" i="1"/>
  <c r="E55" i="1"/>
  <c r="N55" i="1" s="1"/>
  <c r="O55" i="1" s="1"/>
  <c r="H54" i="1"/>
  <c r="E54" i="1"/>
  <c r="O53" i="1"/>
  <c r="H53" i="1"/>
  <c r="E53" i="1"/>
  <c r="N53" i="1" s="1"/>
  <c r="I52" i="1"/>
  <c r="H52" i="1"/>
  <c r="E52" i="1"/>
  <c r="H51" i="1"/>
  <c r="N51" i="1" s="1"/>
  <c r="O51" i="1" s="1"/>
  <c r="E51" i="1"/>
  <c r="I50" i="1"/>
  <c r="H50" i="1"/>
  <c r="N50" i="1" s="1"/>
  <c r="O50" i="1" s="1"/>
  <c r="E50" i="1"/>
  <c r="I49" i="1"/>
  <c r="H49" i="1"/>
  <c r="E49" i="1"/>
  <c r="N49" i="1" s="1"/>
  <c r="O49" i="1" s="1"/>
  <c r="N48" i="1"/>
  <c r="O48" i="1" s="1"/>
  <c r="I48" i="1"/>
  <c r="H48" i="1"/>
  <c r="E48" i="1"/>
  <c r="O47" i="1"/>
  <c r="H47" i="1"/>
  <c r="E47" i="1"/>
  <c r="N47" i="1" s="1"/>
  <c r="H46" i="1"/>
  <c r="E46" i="1"/>
  <c r="H45" i="1"/>
  <c r="E45" i="1"/>
  <c r="N45" i="1" s="1"/>
  <c r="O45" i="1" s="1"/>
  <c r="H44" i="1"/>
  <c r="E44" i="1"/>
  <c r="I43" i="1"/>
  <c r="H43" i="1"/>
  <c r="E43" i="1"/>
  <c r="N42" i="1"/>
  <c r="O42" i="1" s="1"/>
  <c r="I42" i="1"/>
  <c r="H42" i="1"/>
  <c r="E42" i="1"/>
  <c r="H41" i="1"/>
  <c r="N41" i="1" s="1"/>
  <c r="O41" i="1" s="1"/>
  <c r="E41" i="1"/>
  <c r="H40" i="1"/>
  <c r="N40" i="1" s="1"/>
  <c r="O40" i="1" s="1"/>
  <c r="E40" i="1"/>
  <c r="E39" i="1"/>
  <c r="N39" i="1" s="1"/>
  <c r="O39" i="1" s="1"/>
  <c r="H38" i="1"/>
  <c r="N38" i="1" s="1"/>
  <c r="O38" i="1" s="1"/>
  <c r="E38" i="1"/>
  <c r="I37" i="1"/>
  <c r="H37" i="1"/>
  <c r="N37" i="1" s="1"/>
  <c r="O37" i="1" s="1"/>
  <c r="E37" i="1"/>
  <c r="H36" i="1"/>
  <c r="N36" i="1" s="1"/>
  <c r="O36" i="1" s="1"/>
  <c r="E36" i="1"/>
  <c r="H35" i="1"/>
  <c r="N35" i="1" s="1"/>
  <c r="O35" i="1" s="1"/>
  <c r="E35" i="1"/>
  <c r="I34" i="1"/>
  <c r="H34" i="1"/>
  <c r="E34" i="1"/>
  <c r="N34" i="1" s="1"/>
  <c r="O34" i="1" s="1"/>
  <c r="N33" i="1"/>
  <c r="O33" i="1" s="1"/>
  <c r="I33" i="1"/>
  <c r="H33" i="1"/>
  <c r="E33" i="1"/>
  <c r="O32" i="1"/>
  <c r="H32" i="1"/>
  <c r="E32" i="1"/>
  <c r="N32" i="1" s="1"/>
  <c r="I31" i="1"/>
  <c r="H31" i="1"/>
  <c r="E31" i="1"/>
  <c r="I30" i="1"/>
  <c r="N30" i="1" s="1"/>
  <c r="O30" i="1" s="1"/>
  <c r="H30" i="1"/>
  <c r="E30" i="1"/>
  <c r="N29" i="1"/>
  <c r="O29" i="1" s="1"/>
  <c r="I29" i="1"/>
  <c r="E29" i="1"/>
  <c r="N28" i="1"/>
  <c r="O28" i="1" s="1"/>
  <c r="I28" i="1"/>
  <c r="H28" i="1"/>
  <c r="E28" i="1"/>
  <c r="I27" i="1"/>
  <c r="H27" i="1"/>
  <c r="N27" i="1" s="1"/>
  <c r="O27" i="1" s="1"/>
  <c r="I26" i="1"/>
  <c r="H26" i="1"/>
  <c r="E26" i="1"/>
  <c r="N26" i="1" s="1"/>
  <c r="O26" i="1" s="1"/>
  <c r="I25" i="1"/>
  <c r="H25" i="1"/>
  <c r="E25" i="1"/>
  <c r="N25" i="1" s="1"/>
  <c r="O25" i="1" s="1"/>
  <c r="I24" i="1"/>
  <c r="H24" i="1"/>
  <c r="N24" i="1" s="1"/>
  <c r="O24" i="1" s="1"/>
  <c r="E24" i="1"/>
  <c r="N23" i="1"/>
  <c r="O23" i="1" s="1"/>
  <c r="I23" i="1"/>
  <c r="H23" i="1"/>
  <c r="E23" i="1"/>
  <c r="I22" i="1"/>
  <c r="H22" i="1"/>
  <c r="E22" i="1"/>
  <c r="N22" i="1" s="1"/>
  <c r="O22" i="1" s="1"/>
  <c r="I21" i="1"/>
  <c r="H21" i="1"/>
  <c r="E21" i="1"/>
  <c r="I20" i="1"/>
  <c r="N20" i="1" s="1"/>
  <c r="O20" i="1" s="1"/>
  <c r="H20" i="1"/>
  <c r="E20" i="1"/>
  <c r="N19" i="1"/>
  <c r="O19" i="1" s="1"/>
  <c r="I19" i="1"/>
  <c r="H19" i="1"/>
  <c r="E19" i="1"/>
  <c r="I18" i="1"/>
  <c r="H18" i="1"/>
  <c r="E18" i="1"/>
  <c r="N18" i="1" s="1"/>
  <c r="O18" i="1" s="1"/>
  <c r="I17" i="1"/>
  <c r="H17" i="1"/>
  <c r="E17" i="1"/>
  <c r="N17" i="1" s="1"/>
  <c r="O17" i="1" s="1"/>
  <c r="I16" i="1"/>
  <c r="H16" i="1"/>
  <c r="N16" i="1" s="1"/>
  <c r="O16" i="1" s="1"/>
  <c r="E16" i="1"/>
  <c r="N15" i="1"/>
  <c r="O15" i="1" s="1"/>
  <c r="I15" i="1"/>
  <c r="H15" i="1"/>
  <c r="E15" i="1"/>
  <c r="I14" i="1"/>
  <c r="H14" i="1"/>
  <c r="E14" i="1"/>
  <c r="N14" i="1" s="1"/>
  <c r="O14" i="1" s="1"/>
  <c r="I13" i="1"/>
  <c r="H13" i="1"/>
  <c r="E13" i="1"/>
  <c r="I12" i="1"/>
  <c r="N12" i="1" s="1"/>
  <c r="O12" i="1" s="1"/>
  <c r="H12" i="1"/>
  <c r="E12" i="1"/>
  <c r="N11" i="1"/>
  <c r="O11" i="1" s="1"/>
  <c r="I11" i="1"/>
  <c r="H11" i="1"/>
  <c r="E11" i="1"/>
  <c r="I10" i="1"/>
  <c r="H10" i="1"/>
  <c r="E10" i="1"/>
  <c r="N10" i="1" s="1"/>
  <c r="O10" i="1" s="1"/>
  <c r="I9" i="1"/>
  <c r="H9" i="1"/>
  <c r="E9" i="1"/>
  <c r="N9" i="1" s="1"/>
  <c r="O9" i="1" s="1"/>
  <c r="I8" i="1"/>
  <c r="H8" i="1"/>
  <c r="E8" i="1"/>
  <c r="N8" i="1" s="1"/>
  <c r="O8" i="1" s="1"/>
  <c r="I7" i="1"/>
  <c r="H7" i="1"/>
  <c r="N7" i="1" s="1"/>
  <c r="O7" i="1" s="1"/>
  <c r="E7" i="1"/>
  <c r="I6" i="1"/>
  <c r="H6" i="1"/>
  <c r="H187" i="1" s="1"/>
  <c r="E6" i="1"/>
  <c r="N6" i="1" s="1"/>
  <c r="O6" i="1" s="1"/>
  <c r="N43" i="1" l="1"/>
  <c r="O43" i="1" s="1"/>
  <c r="N44" i="1"/>
  <c r="O44" i="1" s="1"/>
  <c r="N54" i="1"/>
  <c r="O54" i="1" s="1"/>
  <c r="N66" i="1"/>
  <c r="O66" i="1" s="1"/>
  <c r="N70" i="1"/>
  <c r="O70" i="1" s="1"/>
  <c r="E187" i="1"/>
  <c r="N13" i="1"/>
  <c r="O13" i="1" s="1"/>
  <c r="N21" i="1"/>
  <c r="O21" i="1" s="1"/>
  <c r="N31" i="1"/>
  <c r="O31" i="1" s="1"/>
  <c r="N52" i="1"/>
  <c r="O52" i="1" s="1"/>
  <c r="N46" i="1"/>
  <c r="O46" i="1" s="1"/>
  <c r="N68" i="1"/>
  <c r="O68" i="1" s="1"/>
  <c r="N108" i="1"/>
  <c r="O108" i="1" s="1"/>
  <c r="N120" i="1"/>
  <c r="O120" i="1" s="1"/>
  <c r="N129" i="1"/>
  <c r="O129" i="1" s="1"/>
  <c r="N144" i="1"/>
  <c r="O144" i="1" s="1"/>
</calcChain>
</file>

<file path=xl/sharedStrings.xml><?xml version="1.0" encoding="utf-8"?>
<sst xmlns="http://schemas.openxmlformats.org/spreadsheetml/2006/main" count="207" uniqueCount="207">
  <si>
    <t>No</t>
  </si>
  <si>
    <t xml:space="preserve">Компанийн нэрс </t>
  </si>
  <si>
    <t>Тоон код</t>
  </si>
  <si>
    <t>ХЭХ-ын мэдэгдэл ирүүлсэн    /1 оноо/</t>
  </si>
  <si>
    <t>Хурлын материал  ирүүлсэн               /1 оноо/</t>
  </si>
  <si>
    <t>2018 оны жилийн эцсийн санхүүгийн тайлан ирүүлсэн</t>
  </si>
  <si>
    <t>Аудитын дүгнэлт                   /1 оноо/</t>
  </si>
  <si>
    <t>Үйл ажиллагааны тайлан ирүүлэлт                       /1 оноо/</t>
  </si>
  <si>
    <t>Цахим хуудастай эсэх                    /1 оноо/</t>
  </si>
  <si>
    <t>Бүртгэлийн хураамж төлөлт               /1 оноо/</t>
  </si>
  <si>
    <t>Ногдол ашгийн шийдвэр               /1 оноо/</t>
  </si>
  <si>
    <t>Хагас жилийн санхүүгийн тайлан /2019/</t>
  </si>
  <si>
    <t>Хагас жилийн үйл ажиллагааны тайлан /2018/</t>
  </si>
  <si>
    <t>2019.06.30 Дүн</t>
  </si>
  <si>
    <t>Нийт оноо</t>
  </si>
  <si>
    <t>Хувь</t>
  </si>
  <si>
    <t>"Монгол шуудан" ХК</t>
  </si>
  <si>
    <t>"Адуунчулуун" ХК</t>
  </si>
  <si>
    <t>"Би Ди Сек" ХК</t>
  </si>
  <si>
    <t>"Гермес центр" ХК</t>
  </si>
  <si>
    <t>"Говь" ХК</t>
  </si>
  <si>
    <t>"Жуулчин дюти фрий" ХК</t>
  </si>
  <si>
    <t>"Женко тур бюро" ХК</t>
  </si>
  <si>
    <t xml:space="preserve">"ЛэндМН ББСБ" ХК </t>
  </si>
  <si>
    <t>"МИК Холдинг" ХК</t>
  </si>
  <si>
    <t>"Монгол базальт" ХК</t>
  </si>
  <si>
    <t>"Оллоо" ХК</t>
  </si>
  <si>
    <t>"Тахь Ко" ХК</t>
  </si>
  <si>
    <t>"Техникимпорт" ХК</t>
  </si>
  <si>
    <t>"Увс хүнс" ХК</t>
  </si>
  <si>
    <t>"Хөвсгөл алтан дуулга" ХК</t>
  </si>
  <si>
    <t>"Хөвсгөл усан зам" ХК</t>
  </si>
  <si>
    <t>"Õºòºëèéí öåìåíò øîõîé"ÕÊ</t>
  </si>
  <si>
    <t>"Хүрд" ХК</t>
  </si>
  <si>
    <t>"Э-Транс Ложистикс" ХК</t>
  </si>
  <si>
    <t>"Тавантолгой" ХК</t>
  </si>
  <si>
    <t>"Ард даатгал" ХК</t>
  </si>
  <si>
    <t>"Дархан Сэлэнгийн цахилгаан түгээх сүлжээ" ХК</t>
  </si>
  <si>
    <t>"Мандал даатгал" ХК</t>
  </si>
  <si>
    <t>"Улсын Их Дэлгүүр" ХК</t>
  </si>
  <si>
    <t>"Монголын цахилгаан холбоо" ХК</t>
  </si>
  <si>
    <t>"АПУ" ХК</t>
  </si>
  <si>
    <t>"Ариг гал" ХК</t>
  </si>
  <si>
    <t>"Атар-Өргөө" ХК</t>
  </si>
  <si>
    <t>"Баянгол зочид буудал" ХК</t>
  </si>
  <si>
    <t>"Дорнод авто зам" ХК</t>
  </si>
  <si>
    <t>"Жинст-Увс" ХК</t>
  </si>
  <si>
    <t>"Материалимпэкс" ХК</t>
  </si>
  <si>
    <t>"Монгео" ХК</t>
  </si>
  <si>
    <t>"Монгол савхи" ХК</t>
  </si>
  <si>
    <t>"Мон Наб" ХК</t>
  </si>
  <si>
    <t>"Эм Эн Ди" ХК</t>
  </si>
  <si>
    <t>"Талх чихэр" ХК</t>
  </si>
  <si>
    <t>"УБ-БҮК" ХК</t>
  </si>
  <si>
    <t>"Хай Би Ойл" ХК</t>
  </si>
  <si>
    <t>"Хархорин" ХК</t>
  </si>
  <si>
    <t>"Хорго хайрхан" ХК</t>
  </si>
  <si>
    <t>"Хөвсгөл хүнс" ХК</t>
  </si>
  <si>
    <t>"Хөнгөн бетон" ХК</t>
  </si>
  <si>
    <t>"Шинэст" ХК</t>
  </si>
  <si>
    <t xml:space="preserve">"Ай түүлс" ХК </t>
  </si>
  <si>
    <t>"Дархан зочид буудал" ХК</t>
  </si>
  <si>
    <t>"Дархан нэхий" ХК</t>
  </si>
  <si>
    <t>"Жуулчин говь" ХК</t>
  </si>
  <si>
    <t>"Завхан Баялаг" ХК</t>
  </si>
  <si>
    <t>"Монгол шилтгээн" ХК</t>
  </si>
  <si>
    <t>"Түмэн шувуут" ХК</t>
  </si>
  <si>
    <t>"Улаанбаатар хивс" ХК</t>
  </si>
  <si>
    <t>"Бэрх уул" ХК</t>
  </si>
  <si>
    <t>"Ган хийц" ХК</t>
  </si>
  <si>
    <t>"Фронтиер Лэнд Групп" ХК</t>
  </si>
  <si>
    <t>"Баянтээг" ХК</t>
  </si>
  <si>
    <t>"Арвижих" ХК</t>
  </si>
  <si>
    <t>"Ачит алхабы" ХК</t>
  </si>
  <si>
    <t>"Барилга корпораци" ХК</t>
  </si>
  <si>
    <t>"Баян-Алдар" ХК</t>
  </si>
  <si>
    <t>"Говийн өндөр" ХК</t>
  </si>
  <si>
    <t>"Дорнод худалдаа" ХК</t>
  </si>
  <si>
    <t>"Евроазиа капитал холдинг" ХК</t>
  </si>
  <si>
    <t>"Мандалговь импэкс" ХК</t>
  </si>
  <si>
    <t>"Махимпекс" ХК</t>
  </si>
  <si>
    <t>"Монгол алт" ХК</t>
  </si>
  <si>
    <t>"Нэхээсгүй эдлэл" ХК</t>
  </si>
  <si>
    <t>"Орхон хөгжил" ХК</t>
  </si>
  <si>
    <t>"Сор" ХК</t>
  </si>
  <si>
    <t>"Сэлэнгэ Ар хөвч" ХК</t>
  </si>
  <si>
    <t>"Түшиг Уул" ХК</t>
  </si>
  <si>
    <t>"Тээвэр-Ачлал" ХК</t>
  </si>
  <si>
    <t>"Хөвсгөл геологи" ХК</t>
  </si>
  <si>
    <t>"Хөвсгөл" ХК</t>
  </si>
  <si>
    <t>"Хөх ган" ХК</t>
  </si>
  <si>
    <t>"Шарын гол" ХК</t>
  </si>
  <si>
    <t xml:space="preserve">"Эрдэнэ Pесурс Девелопмент Корпорэйшн" </t>
  </si>
  <si>
    <t>"Монголын хөгжил үндэсний нэгдэл" ХК</t>
  </si>
  <si>
    <t>"Сүү" ХК</t>
  </si>
  <si>
    <t>"Монгол нэхмэл" ХК</t>
  </si>
  <si>
    <t>"Бөхөг" ХК</t>
  </si>
  <si>
    <t>"Дөрвөн-Уул" ХК</t>
  </si>
  <si>
    <t>"Ногоон хөгжил үндэсний нэгдэл" ХК</t>
  </si>
  <si>
    <t>"Шивээ овоо" ХК</t>
  </si>
  <si>
    <t>"Агротехимпекс" ХК</t>
  </si>
  <si>
    <t>"Алтай нэгдэл" ХК</t>
  </si>
  <si>
    <t>"АСБИ" ХК</t>
  </si>
  <si>
    <t>"Баялаг-Сүмбэр" ХК</t>
  </si>
  <si>
    <t>"Блюскай секьюритиз" ХК</t>
  </si>
  <si>
    <t>"Бөөний худалдаа" ХК</t>
  </si>
  <si>
    <t>"Бүтээлч Үйлс" ХК</t>
  </si>
  <si>
    <t>"Силк нэт" ХК</t>
  </si>
  <si>
    <t>"Гутал" ХК</t>
  </si>
  <si>
    <t>"Даваанбулаг" ХК</t>
  </si>
  <si>
    <t>"Дархан гурил тэжээл" ХК</t>
  </si>
  <si>
    <t>"Монгол шевро" ХК</t>
  </si>
  <si>
    <t>"Монинжбар" ХК</t>
  </si>
  <si>
    <t>"Мон Ит Булигаар" ХК</t>
  </si>
  <si>
    <t>"Монноос" ХК</t>
  </si>
  <si>
    <t>"Нако түлш" ХК</t>
  </si>
  <si>
    <t>"Өлзий-Дундговь" ХК</t>
  </si>
  <si>
    <t>"Өндөрхаан" ХК</t>
  </si>
  <si>
    <t>"Силикат" ХК</t>
  </si>
  <si>
    <t>"Талын гал" ХК</t>
  </si>
  <si>
    <t>"Тулпар" ХК</t>
  </si>
  <si>
    <t>"Тээвэр-Дархан" ХК</t>
  </si>
  <si>
    <t>"Хасу-мандал" ХК</t>
  </si>
  <si>
    <t>"Хоринхоёрдугаар бааз" ХК</t>
  </si>
  <si>
    <t>"Эрдэнэт авто зам" ХК</t>
  </si>
  <si>
    <t>"Хөсөг трейд" ХК</t>
  </si>
  <si>
    <t>"Алтайн зам" ХК</t>
  </si>
  <si>
    <t>"Стандарт ноос" ХК</t>
  </si>
  <si>
    <t>"Увс чацаргана" ХК</t>
  </si>
  <si>
    <t>"Хүннү менежмент" ХК</t>
  </si>
  <si>
    <t xml:space="preserve">"Эрчим Баян-Өлгий" ХК </t>
  </si>
  <si>
    <t>"Могойн гол" ХК</t>
  </si>
  <si>
    <t>"Булган ундарга" ХК</t>
  </si>
  <si>
    <t>"Гурил" ХК</t>
  </si>
  <si>
    <t>"Дархан хүнс" ХК</t>
  </si>
  <si>
    <t>"Е-Моние" ХК</t>
  </si>
  <si>
    <t>"Их барилга" ХК</t>
  </si>
  <si>
    <t>"Люкс занаду групп" ХК</t>
  </si>
  <si>
    <t>"Номин хишиг" ХК</t>
  </si>
  <si>
    <t>"Ремикон" ХК</t>
  </si>
  <si>
    <t>"Стандарт проперти групп" ХК</t>
  </si>
  <si>
    <t xml:space="preserve">"Стандарт агрикалчер групп" ХК </t>
  </si>
  <si>
    <t>"Тав" ХК</t>
  </si>
  <si>
    <t>"Улаансан" ХК</t>
  </si>
  <si>
    <t>"Хот девелопмент" ХК</t>
  </si>
  <si>
    <t>"Хэрлэн хивс" ХК</t>
  </si>
  <si>
    <t>"Сонсголон бармат" ХК</t>
  </si>
  <si>
    <t>"Дэвшил мандал" ХК</t>
  </si>
  <si>
    <t>"Багануур" ХК</t>
  </si>
  <si>
    <t>"Дорнод Импэкс" ХК</t>
  </si>
  <si>
    <t>"Монгол секюритиес" ХК</t>
  </si>
  <si>
    <t>"Тавилга" ХК</t>
  </si>
  <si>
    <t>"Төмрийн завод" ХК</t>
  </si>
  <si>
    <t>"Хар тарвагатай" ХК</t>
  </si>
  <si>
    <t>"Хар хорум пропертийс" ХК</t>
  </si>
  <si>
    <t>"Борнуур" ХК</t>
  </si>
  <si>
    <t>"Хишиг уул" ХК</t>
  </si>
  <si>
    <t>"Ар Баянхангай" ХК</t>
  </si>
  <si>
    <t>"Ган хэрлэн" ХК</t>
  </si>
  <si>
    <t>"Мерекс" ХК</t>
  </si>
  <si>
    <t>"Монгол дизель" ХК</t>
  </si>
  <si>
    <t>"Орхондалай" ХК</t>
  </si>
  <si>
    <t>"Эрдэнэт-Зандан" ХК</t>
  </si>
  <si>
    <t>"Эрдэнэт Суврага" ХК</t>
  </si>
  <si>
    <t>"Эрээнцав" ХК</t>
  </si>
  <si>
    <t>"Ингэттолгой" ХК</t>
  </si>
  <si>
    <t>"Хүнс-Архангай" ХК</t>
  </si>
  <si>
    <t>"Автозам" ХК</t>
  </si>
  <si>
    <t>"Азык" ХК</t>
  </si>
  <si>
    <t>"МҮДИКС" ХК</t>
  </si>
  <si>
    <t>"Өргөн хэрэглээ" ХК</t>
  </si>
  <si>
    <t>"Эрдэнэт хүнс" ХК</t>
  </si>
  <si>
    <t>"Эсгий гутал" ХК</t>
  </si>
  <si>
    <t>"Автоимпекс" ХК</t>
  </si>
  <si>
    <t>"Ханын материал" ХК</t>
  </si>
  <si>
    <t>"Анод банк" ХК</t>
  </si>
  <si>
    <t>"Баянталбай" ХК</t>
  </si>
  <si>
    <t>"Бинсэ" ХК</t>
  </si>
  <si>
    <t>"Бороогийн үйлдвэр" ХК</t>
  </si>
  <si>
    <t>"Глобал монголиа холдингс" ХК</t>
  </si>
  <si>
    <t>"Гонир" ХК</t>
  </si>
  <si>
    <t>"Гурил тэжээл Булган" ХК</t>
  </si>
  <si>
    <t>"Дархан хөвөн" ХК</t>
  </si>
  <si>
    <t>"Дорнод" ХК</t>
  </si>
  <si>
    <t xml:space="preserve">"Зоос банк" ХК </t>
  </si>
  <si>
    <t>"Монгол керамик" ХК</t>
  </si>
  <si>
    <t>"Нийслэл өргөө" ХК</t>
  </si>
  <si>
    <t>"Ноёт хайрхан" ХК</t>
  </si>
  <si>
    <t>"Сэлэнгэ-сүрэг" ХК</t>
  </si>
  <si>
    <t>"Хөдөөгийн тээвэр" ХК</t>
  </si>
  <si>
    <t>"Хуртай" ХК</t>
  </si>
  <si>
    <t>"Цагаантолгой" ХК</t>
  </si>
  <si>
    <t>"Шим" ХК</t>
  </si>
  <si>
    <t>"Ард кредит ББСБ" ХК</t>
  </si>
  <si>
    <t>"Инвескор ББСБ" ХК</t>
  </si>
  <si>
    <t xml:space="preserve">"Монос хүнс" ХК </t>
  </si>
  <si>
    <t>Нийт дүн</t>
  </si>
  <si>
    <t>Тайлбар: Үүргийн хэрэгжилтийн судалгаанд 100% төрийн өмчит 18 компаниийг оруулж тооцоогүй бөгөөд мөн 2019 онд шинээр бүртгүүлсэн "Ард кредит ББСБ" ХК, "Монос хүнс" ХК, "Инвескор ББСБ" ХК-иудын бүртгүүлсний дараах мэдээлэл ирүүлэлтийг байдлыг харуулсан болно.</t>
  </si>
  <si>
    <t>Үзүүлэлт</t>
  </si>
  <si>
    <t xml:space="preserve">  ХК-ийн тоо </t>
  </si>
  <si>
    <t>Эзлэх хувь</t>
  </si>
  <si>
    <t>Хангалттай  /80%-иас дээш/</t>
  </si>
  <si>
    <t>Бүрэн бус /50%-79%/</t>
  </si>
  <si>
    <t>Хангалтгүй /49%-иас доош/</t>
  </si>
  <si>
    <t>НИЙТ</t>
  </si>
  <si>
    <t>,</t>
  </si>
  <si>
    <t xml:space="preserve">МХБ-Д БҮРТГЭЛТЭЙ ХУВЬЦААТ КОМПАНИУДЫН 2019 ОНЫ ХАГАС ЖИЛИЙН БАЙДЛААРХ ХУУЛЬ, ЖУРАМ БОЛОН ГЭРЭЭГЭЭР ХҮЛЭЭСЭН ҮҮРГИЙН ХЭРЭГЖИЛТИЙН НЭГДСЭН СУДАЛГАА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</si>
</sst>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0\ _₮_-;\-* #,##0.00\ _₮_-;_-* &quot;-&quot;??\ _₮_-;_-@_-"/>
    <numFmt numFmtId="165" formatCode="#,##0.0"/>
  </numFmts>
  <fonts count="15" x14ac:knownFonts="1">
    <font>
      <sz val="11"/>
      <color theme="1"/>
      <name val="Calibri"/>
      <family val="2"/>
      <scheme val="minor"/>
    </font>
    <font>
      <sz val="11"/>
      <color theme="1"/>
      <name val="Calibri"/>
      <family val="2"/>
      <scheme val="minor"/>
    </font>
    <font>
      <sz val="11"/>
      <color theme="1"/>
      <name val="Calibri"/>
      <family val="2"/>
      <charset val="1"/>
      <scheme val="minor"/>
    </font>
    <font>
      <b/>
      <sz val="8"/>
      <name val="Times New Roman"/>
      <family val="1"/>
    </font>
    <font>
      <b/>
      <sz val="8"/>
      <color rgb="FFFF0000"/>
      <name val="Times New Roman"/>
      <family val="1"/>
    </font>
    <font>
      <sz val="10"/>
      <name val="Arial"/>
    </font>
    <font>
      <sz val="9"/>
      <name val="Times New Roman"/>
      <family val="1"/>
    </font>
    <font>
      <b/>
      <sz val="9"/>
      <name val="Times New Roman"/>
      <family val="1"/>
    </font>
    <font>
      <sz val="9"/>
      <color rgb="FFFF0000"/>
      <name val="Times New Roman"/>
      <family val="1"/>
    </font>
    <font>
      <sz val="10"/>
      <name val="Times New Roman"/>
      <family val="1"/>
    </font>
    <font>
      <sz val="10"/>
      <color theme="1"/>
      <name val="Times New Roman"/>
      <family val="1"/>
    </font>
    <font>
      <sz val="10"/>
      <name val="Arial"/>
      <family val="2"/>
      <charset val="204"/>
    </font>
    <font>
      <sz val="9"/>
      <name val="Arial Mon"/>
      <family val="2"/>
    </font>
    <font>
      <sz val="10"/>
      <name val="Arial"/>
      <family val="2"/>
    </font>
    <font>
      <sz val="10"/>
      <name val="Arial Mon"/>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1">
    <xf numFmtId="0" fontId="0" fillId="0" borderId="0"/>
    <xf numFmtId="0" fontId="2" fillId="0" borderId="0"/>
    <xf numFmtId="0" fontId="5" fillId="0" borderId="0"/>
    <xf numFmtId="0" fontId="2" fillId="0" borderId="0"/>
    <xf numFmtId="0" fontId="11" fillId="0" borderId="0"/>
    <xf numFmtId="164" fontId="11"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0" fontId="1" fillId="0" borderId="0"/>
    <xf numFmtId="0" fontId="13" fillId="0" borderId="0"/>
    <xf numFmtId="0" fontId="13" fillId="0" borderId="0"/>
    <xf numFmtId="0" fontId="13" fillId="0" borderId="0"/>
    <xf numFmtId="0" fontId="13" fillId="0" borderId="0"/>
    <xf numFmtId="0" fontId="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1" fillId="0" borderId="0"/>
    <xf numFmtId="0" fontId="13" fillId="0" borderId="0"/>
    <xf numFmtId="0" fontId="14" fillId="0" borderId="0"/>
    <xf numFmtId="0" fontId="2" fillId="0" borderId="0"/>
    <xf numFmtId="0" fontId="1" fillId="0" borderId="0"/>
    <xf numFmtId="0" fontId="1" fillId="0" borderId="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3" fillId="2" borderId="0" xfId="1" applyFont="1" applyFill="1" applyAlignment="1"/>
    <xf numFmtId="0" fontId="4" fillId="3" borderId="0" xfId="1" applyFont="1" applyFill="1" applyAlignment="1"/>
    <xf numFmtId="0" fontId="6" fillId="0" borderId="0" xfId="2" applyFont="1" applyFill="1"/>
    <xf numFmtId="0" fontId="7" fillId="0" borderId="0" xfId="2" applyFont="1" applyFill="1"/>
    <xf numFmtId="0" fontId="6" fillId="0" borderId="0" xfId="2" applyFont="1" applyFill="1" applyAlignment="1">
      <alignment horizontal="center"/>
    </xf>
    <xf numFmtId="0" fontId="8" fillId="3" borderId="0" xfId="2" applyFont="1" applyFill="1" applyAlignment="1">
      <alignment horizontal="center"/>
    </xf>
    <xf numFmtId="0" fontId="9" fillId="4" borderId="1" xfId="2" applyFont="1" applyFill="1" applyBorder="1" applyAlignment="1">
      <alignment horizontal="center" vertical="center"/>
    </xf>
    <xf numFmtId="0" fontId="9" fillId="4" borderId="1" xfId="2" applyFont="1" applyFill="1" applyBorder="1" applyAlignment="1">
      <alignment horizontal="center" vertical="center" wrapText="1"/>
    </xf>
    <xf numFmtId="0" fontId="10" fillId="4" borderId="1" xfId="3" applyFont="1" applyFill="1" applyBorder="1" applyAlignment="1">
      <alignment horizontal="center" vertical="center" wrapText="1"/>
    </xf>
    <xf numFmtId="14" fontId="10" fillId="4" borderId="1" xfId="3" applyNumberFormat="1" applyFont="1" applyFill="1" applyBorder="1" applyAlignment="1">
      <alignment horizontal="center" vertical="center" wrapText="1"/>
    </xf>
    <xf numFmtId="0" fontId="9" fillId="4" borderId="1" xfId="3" applyFont="1" applyFill="1" applyBorder="1" applyAlignment="1">
      <alignment horizontal="center" vertical="center" wrapText="1"/>
    </xf>
    <xf numFmtId="14" fontId="9" fillId="4" borderId="2" xfId="3" applyNumberFormat="1" applyFont="1" applyFill="1" applyBorder="1" applyAlignment="1">
      <alignment horizontal="center" vertical="center" wrapText="1"/>
    </xf>
    <xf numFmtId="14" fontId="9" fillId="4" borderId="1" xfId="3" applyNumberFormat="1" applyFont="1" applyFill="1" applyBorder="1" applyAlignment="1">
      <alignment horizontal="center" vertical="center" wrapText="1"/>
    </xf>
    <xf numFmtId="0" fontId="10" fillId="4" borderId="3" xfId="3" applyFont="1" applyFill="1" applyBorder="1" applyAlignment="1">
      <alignment horizontal="center" vertical="center"/>
    </xf>
    <xf numFmtId="0" fontId="10" fillId="4" borderId="4" xfId="3" applyFont="1" applyFill="1" applyBorder="1" applyAlignment="1">
      <alignment horizontal="center" vertical="center"/>
    </xf>
    <xf numFmtId="0" fontId="9" fillId="4" borderId="5" xfId="2" applyFont="1" applyFill="1" applyBorder="1" applyAlignment="1">
      <alignment horizontal="center" vertical="center"/>
    </xf>
    <xf numFmtId="0" fontId="9" fillId="4" borderId="5" xfId="2" applyFont="1" applyFill="1" applyBorder="1" applyAlignment="1">
      <alignment horizontal="center" vertical="center" wrapText="1"/>
    </xf>
    <xf numFmtId="0" fontId="10" fillId="4" borderId="5" xfId="3" applyFont="1" applyFill="1" applyBorder="1" applyAlignment="1">
      <alignment horizontal="center" vertical="center" wrapText="1"/>
    </xf>
    <xf numFmtId="14" fontId="10" fillId="4" borderId="5" xfId="3" applyNumberFormat="1" applyFont="1" applyFill="1" applyBorder="1" applyAlignment="1">
      <alignment horizontal="center" vertical="center" wrapText="1"/>
    </xf>
    <xf numFmtId="0" fontId="9" fillId="4" borderId="5" xfId="3" applyFont="1" applyFill="1" applyBorder="1" applyAlignment="1">
      <alignment horizontal="center" vertical="center" wrapText="1"/>
    </xf>
    <xf numFmtId="14" fontId="9" fillId="4" borderId="5" xfId="3" applyNumberFormat="1"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2" xfId="3" applyFont="1" applyFill="1" applyBorder="1" applyAlignment="1">
      <alignment horizontal="center" vertical="center"/>
    </xf>
    <xf numFmtId="0" fontId="6" fillId="0" borderId="2" xfId="2" applyFont="1" applyFill="1" applyBorder="1" applyAlignment="1">
      <alignment horizontal="center" vertical="center"/>
    </xf>
    <xf numFmtId="0" fontId="12" fillId="0" borderId="2" xfId="4" applyFont="1" applyFill="1" applyBorder="1" applyAlignment="1">
      <alignment horizontal="left" vertical="center"/>
    </xf>
    <xf numFmtId="0" fontId="6" fillId="0" borderId="2" xfId="4" applyFont="1" applyFill="1" applyBorder="1" applyAlignment="1">
      <alignment horizontal="center" vertical="center"/>
    </xf>
    <xf numFmtId="0" fontId="6" fillId="0" borderId="2" xfId="2" applyFont="1" applyFill="1" applyBorder="1" applyAlignment="1">
      <alignment horizontal="center"/>
    </xf>
    <xf numFmtId="0" fontId="6" fillId="0" borderId="2" xfId="2" applyNumberFormat="1" applyFont="1" applyFill="1" applyBorder="1" applyAlignment="1">
      <alignment horizontal="center"/>
    </xf>
    <xf numFmtId="0" fontId="6" fillId="0" borderId="2" xfId="4" applyFont="1" applyFill="1" applyBorder="1" applyAlignment="1">
      <alignment horizontal="center"/>
    </xf>
    <xf numFmtId="0" fontId="12" fillId="0" borderId="2" xfId="4" applyFont="1" applyFill="1" applyBorder="1" applyAlignment="1"/>
    <xf numFmtId="0" fontId="6" fillId="0" borderId="1" xfId="4" applyFont="1" applyFill="1" applyBorder="1" applyAlignment="1">
      <alignment horizontal="center"/>
    </xf>
    <xf numFmtId="0" fontId="6" fillId="0" borderId="0" xfId="2" applyFont="1" applyFill="1" applyAlignment="1">
      <alignment vertical="center"/>
    </xf>
    <xf numFmtId="0" fontId="6" fillId="0" borderId="2" xfId="4" applyFont="1" applyFill="1" applyBorder="1" applyAlignment="1">
      <alignment horizontal="center" vertical="center" wrapText="1"/>
    </xf>
    <xf numFmtId="0" fontId="8" fillId="0" borderId="2" xfId="2" applyFont="1" applyFill="1" applyBorder="1" applyAlignment="1">
      <alignment horizontal="center"/>
    </xf>
    <xf numFmtId="0" fontId="6" fillId="0" borderId="6" xfId="4" applyFont="1" applyFill="1" applyBorder="1" applyAlignment="1">
      <alignment horizontal="center"/>
    </xf>
    <xf numFmtId="0" fontId="6" fillId="3" borderId="2" xfId="2" applyFont="1" applyFill="1" applyBorder="1" applyAlignment="1">
      <alignment horizontal="center"/>
    </xf>
    <xf numFmtId="0" fontId="6" fillId="0" borderId="2" xfId="2" applyFont="1" applyFill="1" applyBorder="1" applyAlignment="1">
      <alignment horizontal="left" vertical="center"/>
    </xf>
    <xf numFmtId="0" fontId="6" fillId="0" borderId="0" xfId="2" applyFont="1" applyFill="1" applyAlignment="1">
      <alignment horizontal="center" wrapText="1"/>
    </xf>
    <xf numFmtId="0" fontId="6" fillId="0" borderId="2" xfId="2" applyFont="1" applyFill="1" applyBorder="1"/>
    <xf numFmtId="0" fontId="6" fillId="0" borderId="0" xfId="2" applyFont="1" applyFill="1" applyBorder="1"/>
    <xf numFmtId="164" fontId="6" fillId="0" borderId="2" xfId="5" applyFont="1" applyFill="1" applyBorder="1"/>
    <xf numFmtId="164" fontId="6" fillId="0" borderId="0" xfId="5" applyFont="1" applyFill="1" applyBorder="1"/>
  </cellXfs>
  <cellStyles count="41">
    <cellStyle name="Comma [0] 2" xfId="6"/>
    <cellStyle name="Comma 2" xfId="5"/>
    <cellStyle name="Comma 2 2" xfId="7"/>
    <cellStyle name="Comma 2 2 2" xfId="8"/>
    <cellStyle name="Comma 2 3" xfId="9"/>
    <cellStyle name="Comma 2 4" xfId="10"/>
    <cellStyle name="Comma 2 5" xfId="11"/>
    <cellStyle name="Comma 2 6" xfId="12"/>
    <cellStyle name="Comma 3" xfId="13"/>
    <cellStyle name="Comma 3 2" xfId="14"/>
    <cellStyle name="Comma 7" xfId="15"/>
    <cellStyle name="Normal" xfId="0" builtinId="0"/>
    <cellStyle name="Normal 10" xfId="16"/>
    <cellStyle name="Normal 2" xfId="2"/>
    <cellStyle name="Normal 2 2" xfId="17"/>
    <cellStyle name="Normal 2 3" xfId="18"/>
    <cellStyle name="Normal 2 4" xfId="19"/>
    <cellStyle name="Normal 2 5" xfId="20"/>
    <cellStyle name="Normal 2 6" xfId="21"/>
    <cellStyle name="Normal 3" xfId="22"/>
    <cellStyle name="Normal 3 2" xfId="23"/>
    <cellStyle name="Normal 3 3" xfId="24"/>
    <cellStyle name="Normal 3 4" xfId="25"/>
    <cellStyle name="Normal 3 5" xfId="26"/>
    <cellStyle name="Normal 3 6" xfId="27"/>
    <cellStyle name="Normal 3_Huulin heregjilt 2009" xfId="28"/>
    <cellStyle name="Normal 4" xfId="29"/>
    <cellStyle name="Normal 4 2" xfId="30"/>
    <cellStyle name="Normal 4 3" xfId="31"/>
    <cellStyle name="Normal 5" xfId="3"/>
    <cellStyle name="Normal 5 2" xfId="4"/>
    <cellStyle name="Normal 6" xfId="32"/>
    <cellStyle name="Normal 7" xfId="1"/>
    <cellStyle name="Normal 8" xfId="33"/>
    <cellStyle name="Normal 9" xfId="34"/>
    <cellStyle name="Percent 2" xfId="35"/>
    <cellStyle name="Percent 2 2" xfId="36"/>
    <cellStyle name="Percent 2 3" xfId="37"/>
    <cellStyle name="Percent 3" xfId="38"/>
    <cellStyle name="Percent 4" xfId="39"/>
    <cellStyle name="Percent 5"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hare\BA\Listing\2019\2019%20khur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hare\BA\Listing\2019\uil%20ajillagaanii%20tailan%20iruulel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r5115/AppData/Local/Microsoft/Windows/Temporary%20Internet%20Files/Content.Outlook/8YU8DJXH/uurgiin%20heregjilt%20201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eeljit hural 2019"/>
      <sheetName val="eeljit bus hural 2019"/>
      <sheetName val="Listing 2019"/>
    </sheetNames>
    <sheetDataSet>
      <sheetData sheetId="0"/>
      <sheetData sheetId="1">
        <row r="5">
          <cell r="C5">
            <v>459</v>
          </cell>
          <cell r="D5" t="str">
            <v>IBA</v>
          </cell>
          <cell r="F5" t="str">
            <v>Ээлжит</v>
          </cell>
          <cell r="H5">
            <v>43473</v>
          </cell>
          <cell r="I5">
            <v>43476</v>
          </cell>
          <cell r="J5">
            <v>43492</v>
          </cell>
          <cell r="K5">
            <v>43516</v>
          </cell>
          <cell r="L5">
            <v>0.45833333333333331</v>
          </cell>
          <cell r="P5" t="str">
            <v>Увс аймаг, Улаангом сум 3-р баг Итгэлт барааны зах "Ихбарилга" ХК-ны байранд</v>
          </cell>
          <cell r="Q5" t="str">
            <v>88008916, 99452858</v>
          </cell>
          <cell r="R5" t="str">
            <v>1. ТУЗ-ыг сонгох
2. Компанийн өмч болох үйлдвэрийн зориулалттай худалдан борлуулж хугацаа хэтэрсэн зээл, зээлийн хүүг төлж барагдуулах</v>
          </cell>
          <cell r="S5" t="str">
            <v xml:space="preserve">1. ТУЗ-ыг сонгосон
2. Компанийн үйлдвэрийн зориулалттай барилгыг газрын хамт худалдан борлуулж хугацаа хэтэрсэн зээл, зээлийн хүүг төлж барагдуулах, газрын эрх шилжүүлэх гэрээ байгуулахыг ГЗ-д зөвшөөрч,  2018 оныг үйл ажиллагаа санхүгийн тайлангийн талаарх ТУЗ-ийн дүгнэлтийг баталсан. </v>
          </cell>
          <cell r="T5">
            <v>1</v>
          </cell>
        </row>
        <row r="6">
          <cell r="C6">
            <v>25</v>
          </cell>
          <cell r="D6" t="str">
            <v>MIB</v>
          </cell>
          <cell r="F6" t="str">
            <v>Ээлжит</v>
          </cell>
          <cell r="H6">
            <v>43481</v>
          </cell>
          <cell r="I6">
            <v>43486</v>
          </cell>
          <cell r="J6">
            <v>43501</v>
          </cell>
          <cell r="K6">
            <v>43560</v>
          </cell>
          <cell r="L6">
            <v>0.60416666666666663</v>
          </cell>
          <cell r="P6" t="str">
            <v>УБ хот Чингэлтэй дүүрэг 6-р хороо Бага тойруу 24/3 тоот Өөрийн байранд</v>
          </cell>
          <cell r="Q6" t="str">
            <v>311585, 99045328</v>
          </cell>
          <cell r="R6" t="str">
            <v>1.	Компанийн 2018 оны үйл а жиллагааны ТУЗ – ийн дүгнэлт 
2.	Компанийн 2018 оны санхүүгийн ТУЗ – ийн дүгнэлт
3.	Компанийн 2019 оны зорилго, зорилт
4.	Ноогдол ашгийн тухай</v>
          </cell>
        </row>
        <row r="7">
          <cell r="C7">
            <v>377</v>
          </cell>
          <cell r="D7" t="str">
            <v>SVR</v>
          </cell>
          <cell r="F7" t="str">
            <v>Ээлжит</v>
          </cell>
          <cell r="H7">
            <v>43486</v>
          </cell>
          <cell r="I7">
            <v>43489</v>
          </cell>
          <cell r="J7">
            <v>43504</v>
          </cell>
          <cell r="K7">
            <v>43535</v>
          </cell>
          <cell r="L7">
            <v>0.45833333333333331</v>
          </cell>
          <cell r="P7" t="str">
            <v>Улаанбаатар хот, Баянгол дүүрэг, 5-р хороо, Энхтайвны өргөн чөлөө, 180-р байр, 307 тоот</v>
          </cell>
          <cell r="Q7" t="str">
            <v>99106015, 99111527</v>
          </cell>
          <cell r="R7" t="str">
            <v>1.	“ Эрдэнэт суврага” ХК-ийн 2017, 2018 оны үйл ажиллагааны тайлан.
2.	Компанийн 2017, 2018 оны аудитлагдсан санхүүгийн тайлан, Аудитын хорооны дүгнэлт.
3.	Төлөөлөн удирдах зөвлөлийн ердийн болон хараат бус гишүүдийг сонгох.
4.	Ногдол ашгийн тухай.
5.	Компанийн шинэчилсэн дүрэм батлах.
6.	Компанийн 2019 оны үйл ажиллагааны ерөнхий төлөвлөгөөг батлах.</v>
          </cell>
        </row>
        <row r="8">
          <cell r="C8">
            <v>528</v>
          </cell>
          <cell r="D8" t="str">
            <v>HRM</v>
          </cell>
          <cell r="F8" t="str">
            <v>Ээлжит</v>
          </cell>
          <cell r="H8">
            <v>43490</v>
          </cell>
          <cell r="I8">
            <v>43495</v>
          </cell>
          <cell r="J8">
            <v>43514</v>
          </cell>
          <cell r="K8">
            <v>43531</v>
          </cell>
          <cell r="L8">
            <v>0.625</v>
          </cell>
          <cell r="P8" t="str">
            <v xml:space="preserve">УБ хот, Баянгол дүүрэг 4-р хороо, Нарны зам-20, "Гермес Центр" ХК-ийн төв оффисын 3-н давхарт хурлын танхимд </v>
          </cell>
          <cell r="Q8" t="str">
            <v>9908-8571, 301577</v>
          </cell>
          <cell r="R8" t="str">
            <v>1. Компанийн 2018 оны үйл ажиллагааны болон санхүүгийн тайланд ТУЗ-өөс өгсөн дүгнэлт
2. Компанийн 2018 оны аудитаар баталгаажсан санхүүгийн тайланд хийсэн компанийн дэргэдэх аудитын хорооны дүгнэлт
3. Компанийн 2017 оны ногдол ашгийг хуваарилж тараасан тухай мэдээлэл, 2018 оны ногдол ашгийг хуваарилсан болон 2019 оны ногдол ашгийн тухай
4. Компанийн ТУЗ-ийн болон Гүйцэтгэх захирлын цалин урамшуулал, зардлын тухай 
5. Компанийн нэгдмэл сонирхолтой этгээд, тэдгээрийн эзэмшилд байгаа хувьцааны тухай
6. Компанийн 2019 оны үйл ажиллагааны зорилтын тухай</v>
          </cell>
          <cell r="S8" t="str">
            <v xml:space="preserve">1. Компанийн ТУЗ-ийн төсвийг баталсан. </v>
          </cell>
          <cell r="T8">
            <v>1</v>
          </cell>
        </row>
        <row r="9">
          <cell r="C9">
            <v>545</v>
          </cell>
          <cell r="D9" t="str">
            <v>LEND</v>
          </cell>
          <cell r="F9" t="str">
            <v>Ээлжит</v>
          </cell>
          <cell r="H9">
            <v>43495</v>
          </cell>
          <cell r="I9">
            <v>43500</v>
          </cell>
          <cell r="J9">
            <v>43518</v>
          </cell>
          <cell r="K9">
            <v>43547</v>
          </cell>
          <cell r="L9">
            <v>0.5</v>
          </cell>
          <cell r="P9" t="str">
            <v>Хан-Уул дүүрэг, Корпорейт Конвеншн Центр, Эвент танхим</v>
          </cell>
          <cell r="Q9">
            <v>77222949</v>
          </cell>
          <cell r="R9" t="str">
            <v xml:space="preserve">
2.1.	Компанийн 2018 оны үйл ажиллагааны болон санхүүгийн аудитлагдсан тайланг танилцуулах;
2.2.	Компанийн 2018 оны үйл ажиллагааны болон санхүүгийн тайлангийн талаархи Төлөөлөн удирдах зөвлөлийн дүгнэлтийг хэлэлцэн батлах;
2.3.	Компанийн Төлөөлөн удирдах зөвлөлийн зарим гишүүдийг улируулан сонгох эсэх асуудал;
2.4.	Компанийн Төлөөлөн удирдах зөвлөлийн бүрэлдэхүүнд өөрчлөлт оруулах, Төлөөлөн удирдах зөвлөлийн Ердийн болон Хараат бус зарим гишүүнийг сонгох тухай;
2.5.	Төлөөлөн Удирдах Зөвлөлийн 2019 оны төсвийг батлах;
2.6.	Компанийн дүрэмд нэмэлт, өөрчлөлт оруулах санал оруулах тухай;
2.7.	Компанийн Гүйцэтгэх удирдлага болон ажиллагчдад дунд хугацааны урамшууллын бодлогыг хэрэгжүүлэх зорилгоор Төлөөлөн удирдах зөвлөлөөс тогтоосон хэмжээ, нөхцөлөөр компанийн хувьцааг эргүүлэн худалдан авах эсэх.
</v>
          </cell>
          <cell r="S9" t="str">
            <v>2018 оны үйл ажиллагааны болон санхүүгийн тайлангийн талаар хангалттай гэж дүгнэсэн ТУЗ-ийн дүгнэлтийг баталж,ТУЗ-ийн гишүүдийг сонгож, ТУЗ-ийн төсвийг баталж, компанийн дүрэмд нэмэлт өөрчлөлт оруулахаар баталж, компанийн гүйцэтгэх удирдлагын болон ажиллагчдын дунд хугацааны урамшууллын бодлогыг хэрэгжүүлэх зорилгоор Компанийн нийт гаргасан хувьцааны 0.5 хувь буюу 4,000,000 ширхэг энгийн хувьцааг халааслах буюу эргүүлэн худалдаж авахаар шийдвэрлэж, энэхүү үйл ажиллагааг авч хэрэгжүүүлэхийг ТУЗ-д үүрэг болгосон байна.</v>
          </cell>
          <cell r="T9">
            <v>1</v>
          </cell>
        </row>
        <row r="10">
          <cell r="C10">
            <v>204</v>
          </cell>
          <cell r="D10" t="str">
            <v>BLG</v>
          </cell>
          <cell r="F10" t="str">
            <v>Ээлжит</v>
          </cell>
          <cell r="H10">
            <v>43498</v>
          </cell>
          <cell r="I10">
            <v>43507</v>
          </cell>
          <cell r="J10">
            <v>43523</v>
          </cell>
          <cell r="K10">
            <v>43542</v>
          </cell>
          <cell r="L10">
            <v>0.41666666666666669</v>
          </cell>
          <cell r="P10" t="str">
            <v>Завхан аймаг, Улиастай сум, Өлзийт баг, "Завхан баялаг" ХК-ийн байр</v>
          </cell>
          <cell r="Q10" t="str">
            <v>99113306, 99085646</v>
          </cell>
          <cell r="R10" t="str">
            <v>1. Компанийн ТУЗ-өөс 2018 онд хийсэн ажлын тайлан, 2019 онд хийх ажлын тухай
2. Компанийн 2018 оны санхүүгийн тайлан түүнд хийсэн Аудитын дүгнэлт
3. ТУЗ болон Гүйцэтгэх удирдлагын төсвийг батлах
4. Ногдол ашиг хуваарилах эсэх талаар гарсан ТУЗ-ийн шийдвэрийг батлах\
5. Компанийн ТУЗ-ийн гишүүдийг сонгох</v>
          </cell>
          <cell r="S10" t="str">
            <v xml:space="preserve"> Компанийн ТУЗ-өөс 2018 онд хийсэн ажлын тайланг хангалттай гэж дүгнэж, 2019 онд хийх ажлын төлөвлөгөөг баталж, Компанийн 2018 оны санхүүгийн тайлан түүнд хийсэн Аудитын дүгнэлтийг зөвшөөрч, ТУЗ болон Гүйцэтгэх удирдлагын төсвийг баталж, Ногдол ашиг хуваарилахгүй тухай ТУЗ-ийн шийдвэрийг дэмжиж, Компанийн ТУЗ-ийн гишүүдийг сонгосон байна.</v>
          </cell>
          <cell r="T10">
            <v>1</v>
          </cell>
        </row>
        <row r="11">
          <cell r="C11">
            <v>373</v>
          </cell>
          <cell r="D11" t="str">
            <v>HUZ</v>
          </cell>
          <cell r="F11" t="str">
            <v>Ээлжит</v>
          </cell>
          <cell r="G11">
            <v>43557</v>
          </cell>
          <cell r="H11">
            <v>43507</v>
          </cell>
          <cell r="I11">
            <v>43509</v>
          </cell>
          <cell r="J11">
            <v>43524</v>
          </cell>
          <cell r="K11">
            <v>43563</v>
          </cell>
          <cell r="L11">
            <v>0.375</v>
          </cell>
          <cell r="P11" t="str">
            <v>Хан Уул дүүрэг 2-р хороо Чингисийн өргөн чөлөө Номин Юнайтед цогцолборын 6 давхарт  хурлын танхим</v>
          </cell>
          <cell r="Q11" t="str">
            <v>99042205, 88883550, 89885555</v>
          </cell>
          <cell r="R11" t="str">
            <v xml:space="preserve">•	Компанийн 2018 оны үйл ажиллагааны болон санхүүгийн тайлан, түүний талаарх Төлөөлөн Удирдах Зөвлөлийн дүгнэлт, Төлөөлөн Удирдах Зөвлөлийн болон гүйцэтгэх удирдлагын 2018 оны ажлын тайлан
•	Компанийн Төлөөлөн Удирдах Зөвлөлийн дэргэдэх аудитын хорооноос санхүүгийн тайланд хийсэн дүгнэлт 
•	ТУЗ-н гишүүнд нэр дэвшигчдийг батлах 
•	Компанийн эргэлтийн хөрөнгийг санхүүжүүлэх зорилгоор Төлөөлөн Удирдах Зөвлөлийн шийдвэрээр авсан зээлийн талаарх танилцуулга
•	Компанийн ногдол ашгийн талаар гаргасан Төлөөлөн Удирдах Зөвлөлийн шийдвэрийг танилцуулах
•	Бусад асуудал
</v>
          </cell>
          <cell r="S11" t="str">
            <v xml:space="preserve">•	Компанийн 2018 оны үйл ажиллагааны болон санхүүгийн тайлан, түүний талаарх Төлөөлөн Удирдах Зөвлөлийн дүгнэлт, Төлөөлөн Удирдах Зөвлөлийн болон гүйцэтгэх удирдлагын 2018 оны ажлын тайланг хэлэлцэж баталсан.
•	Компанийн Төлөөлөн Удирдах Зөвлөлийн дэргэдэх аудитын хорооноос санхүүгийн тайланд хийсэн дүгнэлтийг баталсан. 
•	ТУЗ-н гишүүнд нэр дэвшигчдийг баталсан. 
•	Компанийн эргэлтийн хөрөнгийг санхүүжүүлэх зорилгоор Төлөөлөн Удирдах Зөвлөлийн шийдвэрээр авсан зээлийн талаарх танилцуулга хийсэн
•	Компанийн ногдол ашгийн талаар гаргасан Төлөөлөн Удирдах Зөвлөлийн шийдвэрийг танилцуулсан
</v>
          </cell>
          <cell r="T11">
            <v>1</v>
          </cell>
        </row>
        <row r="12">
          <cell r="C12">
            <v>445</v>
          </cell>
          <cell r="D12" t="str">
            <v>BTG</v>
          </cell>
          <cell r="F12" t="str">
            <v>Ээлжит</v>
          </cell>
          <cell r="G12">
            <v>43771</v>
          </cell>
          <cell r="H12">
            <v>43507</v>
          </cell>
          <cell r="I12">
            <v>43145</v>
          </cell>
          <cell r="J12">
            <v>43528</v>
          </cell>
          <cell r="K12">
            <v>43556</v>
          </cell>
          <cell r="L12">
            <v>0.41666666666666669</v>
          </cell>
          <cell r="M12">
            <v>43579</v>
          </cell>
          <cell r="N12">
            <v>0.41666666666666669</v>
          </cell>
          <cell r="O12" t="str">
            <v>Хурлын ирц хүрээгүй</v>
          </cell>
          <cell r="P12" t="str">
            <v xml:space="preserve">Өвөрхангай аймгийн Арвайхээр сумын “Нутгийн удирдлагын ордон” -ны хурлын танхим </v>
          </cell>
          <cell r="Q12" t="str">
            <v>89490008, 88557377</v>
          </cell>
          <cell r="R12" t="str">
            <v xml:space="preserve">1.	Компанийн 2018 оны үйлдвэрлэлийн үйл ажиллагааны болон санхүүгийн тайлангийн талаарх ТУЗ-ийн дүгнэлт бүхий тайлан:
2.	Аудитын хорооны тайлан дүгнэлт;
3.	Компанийн ТУЗ-ийн болон Гүйцэтгэх удирдлагын 2019 оны цалин урамшуулал болон зардлын төсөв;
4.	Компанийн ТУЗ-ийн ердийн болон хараат бус гишүүдийг сонгох;
5.	Компанийн ногдол ашгийн талаар гаргасан ТУЗ-ийн шийдвэрийг танилцуулах;
</v>
          </cell>
          <cell r="S12" t="str">
            <v xml:space="preserve">	Компанийн 2018 оны үйлдвэрлэлийн үйл ажиллагааны болон санхүүгийн тайлангийн талаарх ТУЗ-ийн дүгнэлтийг баталж, 	Аудитын хорооны тайлан дүгнэлтийг хангалтгүй гэж үзэж, 	Компанийн ТУЗ-ийн болон Гүйцэтгэх удирдлагын 2019 оны цалин урамшуулал болон зардлын төсөв; 	Компанийн ТУЗ-ийн ердийн болон хараат бус гишүүдийг сонго	ж, Компанийн ногдол ашгийн талаар гаргасан ТУЗ-ийн шийдвэрийг танилцуулөн тогтоолыг дэмжсэн байна.
</v>
          </cell>
          <cell r="T12">
            <v>1</v>
          </cell>
        </row>
        <row r="13">
          <cell r="C13">
            <v>438</v>
          </cell>
          <cell r="D13" t="str">
            <v>VIK</v>
          </cell>
          <cell r="F13" t="str">
            <v>Ээлжит</v>
          </cell>
          <cell r="G13" t="str">
            <v>14/2/2019</v>
          </cell>
          <cell r="H13">
            <v>43507</v>
          </cell>
          <cell r="I13">
            <v>43511</v>
          </cell>
          <cell r="J13">
            <v>43528</v>
          </cell>
          <cell r="K13">
            <v>43563</v>
          </cell>
          <cell r="L13">
            <v>0.41666666666666669</v>
          </cell>
          <cell r="P13" t="str">
            <v>Улаанбаатар хот, Чингэлтэй дүүрэг 1-р хороо, Аризона плаза төв 11 тоот</v>
          </cell>
          <cell r="Q13" t="str">
            <v>94002977, 99074804</v>
          </cell>
          <cell r="R13" t="str">
            <v xml:space="preserve">1.	Компанийн 2018 оны үйл ажиллагааны тайлан, санхүүгийн тайланд өгсөн ТУЗ-ийн дэргэдэх Аудитын хорооны дүгнэлтийг танилцуулах
2.	Компанийн 2018 оны санхүүгийн тайлан, түүнд хийгдсэн Аудитын дүгнэлтийг танилцуулах
3.	Төлөөлөн удирдах зөвлөлийн хурлын №01 тоот “Ногдол ашиг хуваарилахгүй” тогтоолыг танилцуулах 
4.	Компанийн нэр солих талаар хэлэлцэн батлах
5.	Хувьцаа хуваах тухай хэлэлцэн батлах
6.	Нэмэлт хувьцаа гаргах талаар хэлэлцэн батлах
7.	Компанийн дүрмийн өөрчлөлтийг  батлах
8.	Төлөөлөн удирдах зөвлөлийн гишүүнийг сонгох, бүрэн эрхийг нь хугацаанаас нь өмнө дуусгавар болгох;
9.	2019 оны ТУЗ-ийн зардлын төсөв батлах
10.	Бусад
</v>
          </cell>
          <cell r="S13" t="str">
            <v xml:space="preserve">1.	Компанийн 2018 оны үйл ажиллагааны тайлан, санхүүгийн тайланд өгсөн ТУЗ-ийн дэргэдэх Аудитын хорооны дүгнэлтийг танилцуулж баталсан,  
2.	Төлөөлөн удирдах зөвлөлийн хурлын №01 тоот “Ногдол ашиг хуваарилахгүй” тогтоолыг танилцуулсан
3.	Компанийн нэр солих талаар хэлэлцэж баталсан
4.	Хувьцаа хуваах тухай хэлэлцэж баталсан
5.	Нэмэлт хувьцаа гаргах талаар хэлэлцэж баталсан
6.	Компанийн дүрмийн өөрчлөлтийг  баталсан
7.	Төлөөлөн удирдах зөвлөлийн гишүүнийг сонгож, бүрэн эрхийг нь хугацаанаас нь өмнө дуусгавар болгосон
8.	2019 оны ТУЗ-ийн зардлын төсөв баталсан
</v>
          </cell>
          <cell r="T13">
            <v>1</v>
          </cell>
        </row>
        <row r="14">
          <cell r="C14">
            <v>8</v>
          </cell>
          <cell r="D14" t="str">
            <v>HRD</v>
          </cell>
          <cell r="F14" t="str">
            <v>Ээлжит</v>
          </cell>
          <cell r="G14">
            <v>43801</v>
          </cell>
          <cell r="H14">
            <v>43507</v>
          </cell>
          <cell r="I14">
            <v>43511</v>
          </cell>
          <cell r="J14">
            <v>43528</v>
          </cell>
          <cell r="K14">
            <v>43560</v>
          </cell>
          <cell r="L14">
            <v>0.66666666666666663</v>
          </cell>
          <cell r="P14" t="str">
            <v>Улаанбаатар хот. Чингэлтэй дүүрэг. 6-р хороо. Сүхбаатарын гудамж-71, компанийн байр.</v>
          </cell>
          <cell r="Q14" t="str">
            <v>325130, 99012597, 99096490</v>
          </cell>
          <cell r="R14" t="str">
            <v>1. Компанийн 2018 оны үйл ажиллагааны тайлан танилцуулж батлах
2. Компанийн 2018 оны санхүүгийн тайлангийн талаарх ТУЗ-ийн дүгнэлтийг хэлэлцэж батлах
3. Компанийн 2019 оны бизнес төлөвлөгөө, удирдлагын зардлыг батлах
4: Бусад</v>
          </cell>
          <cell r="S14" t="str">
            <v>Компанийн 2018 оны үйл ажиллагааны тайлан, Компанийн 2018 оны санхүүгийн тайлангийн талаарх ТУЗ-ийн дүгнэлт, Компанийн 2019 оны бизнес төлөвлөгөө, удирдлагын зардлыг тус тус хэлэлцэж баталсан. Бусад асуудлын хүрээнд Хүрд ХК-ийн эзэмшиж буй Хийц Увс ХХК-ийн хувьцааг худалдах тухай хэлэлцэж шийдвэрлэсэн байна.</v>
          </cell>
          <cell r="T14">
            <v>1</v>
          </cell>
        </row>
        <row r="15">
          <cell r="C15">
            <v>548</v>
          </cell>
          <cell r="D15" t="str">
            <v>AIC</v>
          </cell>
          <cell r="F15" t="str">
            <v>Ээлжит</v>
          </cell>
          <cell r="G15" t="str">
            <v>13/2/2019</v>
          </cell>
          <cell r="H15">
            <v>43515</v>
          </cell>
          <cell r="I15">
            <v>43521</v>
          </cell>
          <cell r="J15">
            <v>43539</v>
          </cell>
          <cell r="K15">
            <v>43582</v>
          </cell>
          <cell r="L15">
            <v>0.375</v>
          </cell>
          <cell r="P15" t="str">
            <v>Улаанбаатар хот, Хан-уул дүүрэг, 11-р хороо, Дүнжингаравын 14-р гудамж Зайсан хилл Комплекс-д</v>
          </cell>
          <cell r="Q15" t="str">
            <v>77200088, 88052739</v>
          </cell>
          <cell r="R15" t="str">
            <v xml:space="preserve">1.	2018 оны үйл ажиллагааны болон санхүүгийн тайлангийн талаарх ТУЗ-ийн дүгнэлтийг хэлэлцэн батлах тухай;
2.	Төлөөлөн Удирдах Зөвлөлийн ердийн болон хараат бус гишүүдийг сонгох тухай.  
</v>
          </cell>
          <cell r="S15" t="str">
            <v xml:space="preserve">1.	2018 оны үйл ажиллагааны болон санхүүгийн тайлангийн талаарх ТУЗ-ийн дүгнэлтийг хэлэлцэн батлах тухай;
2.	Төлөөлөн Удирдах Зөвлөлийн ердийн болон хараат бус гишүүдийг сонгох тухай асуудлуудыг тус тус хэлэлцэж баталсан байна.
</v>
          </cell>
          <cell r="T15">
            <v>1</v>
          </cell>
        </row>
        <row r="16">
          <cell r="C16">
            <v>118</v>
          </cell>
          <cell r="D16" t="str">
            <v>DLH</v>
          </cell>
          <cell r="F16" t="str">
            <v>Ээлжит</v>
          </cell>
          <cell r="G16" t="str">
            <v>18/2/2019</v>
          </cell>
          <cell r="H16">
            <v>43511</v>
          </cell>
          <cell r="I16">
            <v>43517</v>
          </cell>
          <cell r="J16">
            <v>43535</v>
          </cell>
          <cell r="K16">
            <v>43552</v>
          </cell>
          <cell r="L16">
            <v>0.625</v>
          </cell>
          <cell r="P16" t="str">
            <v>ХУД, 15-р хороо Махатма Гандигийн гудамж Галакси тауэр 605 тоотын хурлын танхим</v>
          </cell>
          <cell r="Q16">
            <v>96051551</v>
          </cell>
          <cell r="R16" t="str">
            <v xml:space="preserve">-	Компанийн 2018 оны үйл ажиллагааны болон санхүүгийн тайлан
-	Компанийн ноогдол ашиг хуваарилахгүй байх тухай тогтоолын танилцуулга
-	Компанийн нэгдмэл сонирхолтой этгээд болон тэдгээрийн эзэмшилд байгаа хувьцааны тухай
-	Компанийн 2019 оны үйл ажиллагааны зорилтын тухай
-	ТУЗ-ийн гишүүдийн бүрэн эрхийг сунгах тухай
</v>
          </cell>
          <cell r="S16" t="str">
            <v xml:space="preserve">1. Хурлын ирцийг баталсан, 2, ТУЗ-ийн гишүүдийн бүрэн эрхийг сунгасан. 3, Компанийн жилийн үйл ажиллагааны болон санхүүгийн тайлангийн талаархи ТУЗ-ийн дүгнэлт, хараат бус аудитын дүгнэлтийг баталсан. 4, Ногдол ашиг тараахгүй тухай шийдвэрийг баталсан. 5, Компанийн ТУЗ-ийн 2018 онд хийсэн ажлыг хангалттай гэж тогтоосон. 6, Гүйцэтгэх захирлын цалин урамшууллын хэмжээг компани ашигтай ажиллаж эхэлсэн хугацаанаас ТУЗ дахин хэлэлцэхээр тогтоосон. </v>
          </cell>
          <cell r="T16">
            <v>1</v>
          </cell>
        </row>
        <row r="17">
          <cell r="C17">
            <v>143</v>
          </cell>
          <cell r="D17" t="str">
            <v>AHH</v>
          </cell>
          <cell r="F17" t="str">
            <v>Ээлжит</v>
          </cell>
          <cell r="H17">
            <v>43514</v>
          </cell>
          <cell r="I17">
            <v>43518</v>
          </cell>
          <cell r="J17">
            <v>43535</v>
          </cell>
          <cell r="K17">
            <v>43556</v>
          </cell>
          <cell r="L17">
            <v>0.54166666666666663</v>
          </cell>
          <cell r="P17" t="str">
            <v xml:space="preserve">Улаанбаатар хот, Баянзүрх дүүрэг, 8 дугаар хороо, Энхтайваны өргөн чөлөө, өөрийн байр 101 тоотод </v>
          </cell>
          <cell r="Q17" t="str">
            <v>Б.Баярсайхан 94130060, З.Оюунбилэг 70110708.</v>
          </cell>
          <cell r="R17" t="str">
            <v xml:space="preserve">1.	Компанийн 2018 үйл ажиллагааны тайлангийн ТУЗ-ийн дүгнэлт
2.	Компанийн 2018 оны санхүүгийн тайлангийн ТУЗ-ийн дүнэлт
3.	Санхүүгийн тайланд хийсэн Аудитийн дүгнэлт.
4.	Ногдол ашиг хувиарлахгүй тухай ТУЗ-ийн гаргасан шийдвэрийг танилцуулах
5.	Төслийн санхүүжилтийн тухай
6.	ТУЗ-ийн Гишүүдийг томилох
7.	Бусад
</v>
          </cell>
          <cell r="S17" t="str">
            <v xml:space="preserve">1.	Компанийн 2018 үйл ажиллагааны тайлангийн ТУЗ-ийн дүгнэлт
2.	Компанийн 2018 оны санхүүгийн тайлангийн ТУЗ-ийн дүнэлт
3.	Санхүүгийн тайланд хийсэн Аудитийн дүгнэлт.
4.	Ногдол ашиг хувиарлахгүй тухай ТУЗ-ийн гаргасан шийдвэрийг танилцуулах
5.	Төслийн санхүүжилтийн тухай
6.	ТУЗ-ийн Гишүүдийг томилох тухай асуудлыг тус тус хэлэлцэж баталсан.
</v>
          </cell>
          <cell r="T17">
            <v>1</v>
          </cell>
        </row>
        <row r="18">
          <cell r="C18">
            <v>379</v>
          </cell>
          <cell r="D18" t="str">
            <v>MIE</v>
          </cell>
          <cell r="F18" t="str">
            <v>Ээлжит</v>
          </cell>
          <cell r="H18">
            <v>43514</v>
          </cell>
          <cell r="I18">
            <v>43517</v>
          </cell>
          <cell r="J18">
            <v>43535</v>
          </cell>
          <cell r="K18">
            <v>43564</v>
          </cell>
          <cell r="L18">
            <v>0.4375</v>
          </cell>
          <cell r="P18" t="str">
            <v>Улаанбаатар хот, Баянгол дүүрэг, 4-р хороо, Нарны зам 16/5, өөрийн байр, А корпус, 2-р давхар</v>
          </cell>
          <cell r="Q18" t="str">
            <v>365149, 96058544, 70079924, 96051933</v>
          </cell>
          <cell r="R18" t="str">
            <v xml:space="preserve">1.	Компанийн 2018 оны үйл ажиллагааны тайлан болон санхүүгийн тайлангийн талаарх ТУЗ-ийн дүгнэлтийг хэлэлцэх, батлах 
2.	ТУЗ-ийн дэргэдэх Аудитын хорооны дүгнэлтийг хэлэлцэх, батлах 
3.	Компанийн 2019 оны бизнес төлөвлөгөөг хэлэлцэх, батлах
4.	ТУЗ-ийн 2019 оны үйл ажиллагааны төсөв, гишүүдийн урамшууллын хэмжээг батлах 
5.	Ногдол ашиг хуваарилах эсэх тухай ТУЗ-ийн шийвэрийн талаар тайлбар сонсох
</v>
          </cell>
          <cell r="S18" t="str">
            <v xml:space="preserve">1.	Компанийн 2018 оны үйл ажиллагааны тайлан болон санхүүгийн тайлангийн талаарх ТУЗ-ийн дүгнэлт, 	ТУЗ-ийн дэргэдэх Аудитын хорооны дүгнэлтийг хэлэлцэх, батлах 
3.	Компанийн 2019 оны бизнес төлөвлөгөөг хэлэлцэж баталсан
4.	ТУЗ-ийн 2019 оны үйл ажиллагааны төсөв, гишүүдийн урамшууллын хэмжээг баталсан 
5.	Ногдол ашиг хуваарилах эсэх тухай ТУЗ-ийн шийвэрийн талаар тайлбар сонсох
</v>
          </cell>
          <cell r="T18">
            <v>1</v>
          </cell>
        </row>
        <row r="19">
          <cell r="C19">
            <v>88</v>
          </cell>
          <cell r="D19" t="str">
            <v>GTL</v>
          </cell>
          <cell r="F19" t="str">
            <v>Ээлжит</v>
          </cell>
          <cell r="G19" t="str">
            <v>20/2/2019</v>
          </cell>
          <cell r="H19">
            <v>43514</v>
          </cell>
          <cell r="I19">
            <v>43518</v>
          </cell>
          <cell r="J19">
            <v>43534</v>
          </cell>
          <cell r="K19">
            <v>43556</v>
          </cell>
          <cell r="L19">
            <v>0.45833333333333331</v>
          </cell>
          <cell r="P19" t="str">
            <v>Улаанбаатар хот, Хан-Уул дүүрэг 2 дугаар хороо, Чингисийн өргөн чөлөөнд байрлах компанийн захиргааны байранд болно.</v>
          </cell>
          <cell r="Q19" t="str">
            <v xml:space="preserve">94091678, </v>
          </cell>
          <cell r="R19" t="str">
            <v xml:space="preserve">1. Компанийн 2018 оны үйлажиллагааны болон санхүүгийн тайлангийн талаарх ТУЗ-ийн дүгнэлт хэлэлцэж батлах
2. Төлөөлөн Удирдах Зөвлөлийн Гишүүдийг сонгох 
3. Төлөөлөн Удирдах Зөвлөлийн төсвийг батлах
4. Компанийн 2018 оны санхүүгийн тайланд хийсэн аудитын дүгнэлтийг танилцуулах
5. Төлөөлөн удирдах зөвлөлийн 2018 оны ногдол ашиг хуваарилах эсэх тухай шийдвэрийг хувьцаа эзэмшигчдэд мэдээллэх
</v>
          </cell>
          <cell r="S19" t="str">
            <v xml:space="preserve"> Компанийн 2018 оны үйл ажиллагааны болон санхүүгийн тайлангийн талаарх ТУЗ-ийн дүгнэлт хэлэлцэн баталж, Төлөөлөн Удирдах Зөвлөлийн Гишүүдийг сонгож, Төлөөлөн Удирдах Зөвлөлийн төсвийг баталж, Компанийн 2018 оны санхүүгийн тайланд хийсэн аудитын дүгнэлт болон Төлөөлөн удирдах зөвлөлийн 2018 оны ногдол ашиг хуваарилах тухай шийдвэрийг хувьцаа эзэмшигчдэд танилцуулсан байна.
</v>
          </cell>
          <cell r="T19">
            <v>1</v>
          </cell>
        </row>
        <row r="20">
          <cell r="C20">
            <v>322</v>
          </cell>
          <cell r="D20" t="str">
            <v>TLP</v>
          </cell>
          <cell r="F20" t="str">
            <v>Ээлжит</v>
          </cell>
          <cell r="H20">
            <v>43514</v>
          </cell>
          <cell r="I20">
            <v>43518</v>
          </cell>
          <cell r="J20">
            <v>43535</v>
          </cell>
          <cell r="K20">
            <v>43570</v>
          </cell>
          <cell r="L20">
            <v>0.625</v>
          </cell>
          <cell r="P20" t="str">
            <v>Тулпар ХК-ны байрны сургалтын танхимд</v>
          </cell>
          <cell r="Q20" t="str">
            <v>99422199, 99422805</v>
          </cell>
          <cell r="R20" t="str">
            <v xml:space="preserve">1.	2018 оны компанийн санхүүгийн тайлан, түүнд хийгдсэн хараат бус аудиторын дүгнэлт
2.	2018  оны компанийн үйл ажиллагааны тайлан 
3.	Компанийг өөрчлөн байгуулах төсөл
4.	ТУЗ-ийн гишүүдийн бүрэлдэхүүнийг сонгох
5.	 Аудитор хийлгэх компани сонгох.
6.	2019  оны зорилт, бусад асуудал
</v>
          </cell>
          <cell r="S20" t="str">
            <v xml:space="preserve">1.Компанийн санхүүгийн тайлан, түүнд хийгдсэн аудитын дүгнэлтийг баталсан. 2. Компанийн 2019 оны бизнес төлөвлөгөөг баталсан. 3. Компанийн 2018 оны үйл ажиллагааны болон санхүүгийн тайланд өгсөн дүгнэлт, зорилтын тухай ТУЗ-ийн оруулсан илтгэлийг баталсан.4. ТУЗ-ийн гишүүдийг томилсон. 5. Компанийг ХХК болгон өөрчлөх төслийг баталсан. 6. Аудитор хийлгэх компанийг сонгох шийдвэрийг зөвшөөрсөн. </v>
          </cell>
          <cell r="T20">
            <v>1</v>
          </cell>
        </row>
        <row r="21">
          <cell r="C21">
            <v>471</v>
          </cell>
          <cell r="D21" t="str">
            <v>MNB</v>
          </cell>
          <cell r="F21" t="str">
            <v>Ээлжит</v>
          </cell>
          <cell r="G21" t="str">
            <v>19/2/2019</v>
          </cell>
          <cell r="H21">
            <v>43517</v>
          </cell>
          <cell r="I21">
            <v>43520</v>
          </cell>
          <cell r="J21">
            <v>43538</v>
          </cell>
          <cell r="K21">
            <v>43559</v>
          </cell>
          <cell r="L21">
            <v>0.58333333333333337</v>
          </cell>
          <cell r="P21" t="str">
            <v>Чингэлтэй дүүрэг 4-р хороо Засгийн Газрын  11-р байр 1206 тоот</v>
          </cell>
          <cell r="Q21" t="str">
            <v>91919392 , 70172141</v>
          </cell>
          <cell r="R21" t="str">
            <v>Компанийн 2018 оны үйл ажиллагаа,санхүүгийн байдалд ТУЗ-н өгсөн дүгнэлт:
ТУЗ-н ажлын тайланг хэлэлцэж батлах:
Компанийн үйл ажиллагааны цаашдын зорилтыг хэлэлцэж батлах:</v>
          </cell>
          <cell r="S21" t="str">
            <v>Компанийн 2018 оны үйл ажиллагаа, санхүүгийн байдалд ТУЗ-н өгсөн дүгнэлт, ТУЗ-н ажлын тайланг хэлэлцэж баталсан</v>
          </cell>
          <cell r="T21">
            <v>1</v>
          </cell>
        </row>
        <row r="22">
          <cell r="C22">
            <v>441</v>
          </cell>
          <cell r="D22" t="str">
            <v>TEX</v>
          </cell>
          <cell r="F22" t="str">
            <v>Ээлжит</v>
          </cell>
          <cell r="H22">
            <v>43514</v>
          </cell>
          <cell r="I22">
            <v>43521</v>
          </cell>
          <cell r="J22">
            <v>43535</v>
          </cell>
          <cell r="K22">
            <v>43566</v>
          </cell>
          <cell r="L22">
            <v>0.625</v>
          </cell>
          <cell r="P22" t="str">
            <v>Баянгол дүүрэг, 5-р хороо, Энхтайваны өргөн чөлөө-125, Техник импорт ХК, " Хурлын танхим"</v>
          </cell>
          <cell r="Q22">
            <v>91113022</v>
          </cell>
          <cell r="R22" t="str">
            <v>1. Компанийн үйл ажиллагааны болон жилийн эцсийн санхүүгийн тайланд ТУЗ-өөс өгсөн дүгнэлт
2.Компанийн 2018 оны ажлын тайлан
3. Компанийн 2019 оны ажлын төлөвлөгөө
4. ТУЗ-ын ердийн болон хараат бус гишүүдийг сонгох.</v>
          </cell>
          <cell r="S22" t="str">
            <v xml:space="preserve">1. ТУЗ-өөс өгсөн дүгнэлтийг баталсан. 2. Компанийн 2018 оны ажлын тайланг баталсан. 3. Компанийн 2019 оны ажлын төлөвлөгөөг баталсан. 4. ТУЗ-ийн гишүүдийг сонгосон. 5. ТУЗ-ийн дэд хороодыг баталсан. </v>
          </cell>
          <cell r="T22">
            <v>1</v>
          </cell>
        </row>
        <row r="23">
          <cell r="C23">
            <v>227</v>
          </cell>
          <cell r="D23" t="str">
            <v>AZH</v>
          </cell>
          <cell r="F23" t="str">
            <v>Ээлжит</v>
          </cell>
          <cell r="H23">
            <v>43521</v>
          </cell>
          <cell r="I23">
            <v>43523</v>
          </cell>
          <cell r="J23">
            <v>43543</v>
          </cell>
          <cell r="K23">
            <v>43565</v>
          </cell>
          <cell r="L23">
            <v>0.66666666666666663</v>
          </cell>
          <cell r="P23" t="str">
            <v>СХД, 4-р хороо, Хүнсчдийн гудамж, Алтан тариа ХК-ийн баруун талд Алтайн Зам ХК-ийн байр</v>
          </cell>
          <cell r="Q23">
            <v>99155646</v>
          </cell>
          <cell r="R23" t="str">
            <v xml:space="preserve">Компанийн 2018 оны үйл ажиллагааны болон санхүүгийн тайлангийн дүгнэлт	ТУЗ-ийн гишүүн Б.Бат-Ирээдүй
Ногдол ашиг хуваарилахгүй байх тухай тогтоол	ТУЗ-ийн гишүүн Н.Энхцэцэг
ТУЗ-ийн 2019 оны үйл ажиллагааны тайланг дүгнэх тухай	ТУЗ-ийн дарга М.Нямдаваа
ТУЗ-ийн гишүүдийн бүрэн эрхийг сунгах тухай	Нэр дэвшүүлэх хорооны дарга
С.Баянчулуун
</v>
          </cell>
          <cell r="S23" t="str">
            <v xml:space="preserve">1. 2018 оны санхүүгийн тайлан болон үйл ажиллагааны тайлангийн дүгнэлтийг баталсан. 2. ТУЗ-ийн гишүүдийн бүрэн эрхийн хугацааг сунгасан.   </v>
          </cell>
          <cell r="T23">
            <v>1</v>
          </cell>
        </row>
        <row r="24">
          <cell r="C24">
            <v>435</v>
          </cell>
          <cell r="D24" t="str">
            <v>BHL</v>
          </cell>
          <cell r="F24" t="str">
            <v>Ээлжит</v>
          </cell>
          <cell r="H24">
            <v>43521</v>
          </cell>
          <cell r="I24">
            <v>43523</v>
          </cell>
          <cell r="J24">
            <v>43538</v>
          </cell>
          <cell r="K24">
            <v>43565</v>
          </cell>
          <cell r="L24">
            <v>0.66666666666666663</v>
          </cell>
          <cell r="P24" t="str">
            <v>БГД, 20-р хороо, 2-р цахилгаан станцын баруун талд Бөөний худалдаа ХК-ийн байр</v>
          </cell>
          <cell r="Q24">
            <v>95111286</v>
          </cell>
          <cell r="R24" t="str">
            <v>•	Компанийн 2018 оны үйл ажиллагааны болон санхүүгийн тайлангийн дүгнэлт
•	Ногдол ашиг хуваарилахгүй байх тухай тогтоолын танилцуулга
•	ТУЗ-ийн 2018 оны үйл ажиллагааны тайланг дүгнэх тухай
•	ТУЗ-ийн гишүүдийн бүрэн эрхийг сунгах тухай
- Компанийн хэлбэрийг өөрчлөх тухай
- Компанийн дүрмийг батлах тухай
- ТУЗ-с оруулж буй бусад асуудал</v>
          </cell>
          <cell r="S24" t="str">
            <v>1. 2018 оны санхүүгийн үйл ажиллагааны тайлангийн дүгнэлттэй танилцаж, Өлзйит экаунт ХХК-ийн дүгнэлтийг зөвшөөрсөн. 2. 2018 оны ТУЗ-ийн үйл ажиллагааг хангалттай гэж дүгнэсэн. 3. ТУЗ-ийн гишүүдийн бүрэн эрхийг сунгасан. 4. Компанийн хэлбэрийг өөрчлөх төсөлийг эхлүүлэхийг дэмжсэн. 5. Компанийн дүрмийн шинэчилсэн найруулгыг баталсан. 6. Компанийн өр авлагыг барагдуулах бүх талын арга хэмжээг авч ажиллахыг ТУЗ-д зөвшөөрсөн.</v>
          </cell>
          <cell r="T24">
            <v>1</v>
          </cell>
        </row>
        <row r="25">
          <cell r="C25">
            <v>7</v>
          </cell>
          <cell r="D25" t="str">
            <v>UBH</v>
          </cell>
          <cell r="F25" t="str">
            <v>Ээлжит</v>
          </cell>
          <cell r="G25" t="str">
            <v>25/2/2019</v>
          </cell>
          <cell r="H25">
            <v>43522</v>
          </cell>
          <cell r="I25">
            <v>43524</v>
          </cell>
          <cell r="J25">
            <v>43542</v>
          </cell>
          <cell r="K25">
            <v>43566</v>
          </cell>
          <cell r="L25">
            <v>0.45833333333333331</v>
          </cell>
          <cell r="P25" t="str">
            <v>ХУД. 1-р хороо.Чингисийн өргөн чөлөө. УБ-210136. УБ хивс ХК-ийн байр</v>
          </cell>
          <cell r="Q25">
            <v>99186624</v>
          </cell>
          <cell r="R25" t="str">
            <v xml:space="preserve">1. “Улаанбаатар хивс” ХК-ийн 2018 оны үйл ажиллагааны үр дүн, 2019 оны үндсэн зорилт, үзүүлэлтийн тухай
2. “Улаанбаатар хивс” ХК-ийн санхүүгийн тайлан аудитын байгууллагаас  өгсөн дүгнэлт 
3. Компанийн ТУЗ-ийн үйл ажиллагааны 2019 оны зардлын төсөв батлах тухай
</v>
          </cell>
          <cell r="S25" t="str">
            <v xml:space="preserve">“Улаанбаатар хивс” ХК-ийн 2018 оны үйл ажиллагааны үр дүн, 2019 оны үндсэн зорилтуудыг 2019 онд үр дүнтэй үргэлжлүүлэн ажиллахыг ТУЗ болон ГУ-д үүрэг болгож, 
“Улаанбаатар хивс” ХК-ийн санхүүгийн тайлан аудитын байгууллагаас өгсөн дүгнэлт, Компанийн ТУЗ-ийн үйл ажиллагааны 2019 оны зардлын төсвийг тус тус баталсан байна.
</v>
          </cell>
          <cell r="T25">
            <v>1</v>
          </cell>
        </row>
        <row r="26">
          <cell r="C26">
            <v>420</v>
          </cell>
          <cell r="D26" t="str">
            <v>ALI</v>
          </cell>
          <cell r="F26" t="str">
            <v>Ээлжит</v>
          </cell>
          <cell r="G26" t="str">
            <v>26/2/2019</v>
          </cell>
          <cell r="H26">
            <v>43521</v>
          </cell>
          <cell r="I26">
            <v>43524</v>
          </cell>
          <cell r="J26">
            <v>43542</v>
          </cell>
          <cell r="K26">
            <v>43565</v>
          </cell>
          <cell r="L26">
            <v>0.625</v>
          </cell>
          <cell r="P26" t="str">
            <v>ХУД. 1-р хороо.Чингисийн өргөн чөлөө. УБ-210136. УБ хивс ХК-ийн байр</v>
          </cell>
          <cell r="Q26">
            <v>99186624</v>
          </cell>
          <cell r="R26" t="str">
            <v>1. Стандарт ноос ХК-ийн 2018 оны ерөнхий байдал, 2019 оны үндсэн зорилтын тухай
2. Стандарт ноос ХК-ийн санхүүгийн тайлангийн тухай</v>
          </cell>
          <cell r="S26" t="str">
            <v>1. Компанийн үйл ажиллагааны үр дүнгийн тухай хэлэлцэж баталсан.</v>
          </cell>
          <cell r="T26">
            <v>1</v>
          </cell>
        </row>
        <row r="27">
          <cell r="C27">
            <v>176</v>
          </cell>
          <cell r="D27" t="str">
            <v>BSKY</v>
          </cell>
          <cell r="F27" t="str">
            <v>Ээлжит</v>
          </cell>
          <cell r="G27" t="str">
            <v>27/2/2019</v>
          </cell>
          <cell r="H27">
            <v>43523</v>
          </cell>
          <cell r="I27">
            <v>43528</v>
          </cell>
          <cell r="J27">
            <v>43544</v>
          </cell>
          <cell r="K27">
            <v>43585</v>
          </cell>
          <cell r="L27">
            <v>0.75</v>
          </cell>
          <cell r="P27" t="str">
            <v xml:space="preserve">Улаанбаатар хот, Чингэлтэй дүүрэг, 3-р хороо, Монгол -Тайваны төв, 207 тоот </v>
          </cell>
          <cell r="Q27" t="str">
            <v>89002899, 99048810</v>
          </cell>
          <cell r="R27" t="str">
            <v xml:space="preserve"> 1.	Компанийн 2018  оны үйл ажиллагааны болон санхүүгийн тайлангийн талаарх төлөөлөн удирдах зөвлөлийн гаргасан дүгнэлтийг хэлэлцэж батлах. 
2.	Компанийн 2019 оны үйл ажиллагааны төлөвлөгөөг батлах
3.	Ногдол ашиг хувиарлахгүй тухай Төлөөлөн удирдах зөвлөлийн тогтоолыг  танилцуулах 
4.	Хувь нийлүүлсэн хөрөнгийн хэмжээнд өөрчлөлт оруулах 
5.	Компанийн дүрэмд нэмэлт өөрчлөлт оруулах, дүрмийн шинэчилсэн найруулгыг батлах 
6.	Компанийн Төлөөлөн Удирдах Зөвлөлийн гишүүдийг сонгох 
7.	Бусад
</v>
          </cell>
          <cell r="S27" t="str">
            <v xml:space="preserve"> 1.	Компанийн 2018  оны үйл ажиллагааны болон санхүүгийн тайлангийн талаарх төлөөлөн удирдах зөвлөлийн гаргасан дүгнэлтийг хэлэлцэн баталсан. 
2.	Компанийн 2019 оны үйл ажиллагааны төлөвлөгөөг баталсан
3.	Ногдол ашиг хувиарлахгүй тухай Төлөөлөн удирдах зөвлөлийн тогтоолыг  танилцуулсан
4.Компанийн үндсэн үйл ажиллагааг хэвийн явуулах,Хувь нийлүүлсэн хөрөнгийн байвал зохих доод хэмжээг хангах үүднээс хувь нийлүүлсэн хөрөнгийн хэмжээг нэмж үнэт цаас гаргах замаар нэмэгдүүлэхээр шийдвэрлэсэн байна. 
5.	Компанийн дүрмийн шинэчилсэн найруулгыг Улсын бүртгүүлж, өөрчлөлтийг  СЗХ, МХБ болон харъяа дүүргийн татварын хэлтэст хүргүүлэхийг ГЗ-д үүрэг болголсон байна. 
6.	Компанийн Төлөөлөн Удирдах Зөвлөлийн ердийн болон хараат бус гишүүдийг сонгосон 
7.	Бусад
</v>
          </cell>
          <cell r="T27">
            <v>1</v>
          </cell>
        </row>
        <row r="28">
          <cell r="C28">
            <v>522</v>
          </cell>
          <cell r="D28" t="str">
            <v>BDS</v>
          </cell>
          <cell r="F28" t="str">
            <v>Ээлжит</v>
          </cell>
          <cell r="G28" t="str">
            <v>26/2/2019</v>
          </cell>
          <cell r="H28">
            <v>43522</v>
          </cell>
          <cell r="I28">
            <v>43528</v>
          </cell>
          <cell r="J28">
            <v>43546</v>
          </cell>
          <cell r="K28">
            <v>43578</v>
          </cell>
          <cell r="L28">
            <v>0.41666666666666669</v>
          </cell>
          <cell r="P28" t="str">
            <v>Улаанбаатар хот, Сүхбаатар дүүрэг, 8-р хороо, Залуучуудын өргөн чөлөө 27/1</v>
          </cell>
          <cell r="Q28" t="str">
            <v xml:space="preserve"> 75551919, 99043164</v>
          </cell>
          <cell r="R28" t="str">
            <v xml:space="preserve">a)	Компанийн 2018 оны үйл ажиллагааны тайлан, санхүүгийн тайлангийн аудитаар баталгаажсан дүгнэлтийг тайлагнах
b)	Компанийн 2018 оны үйл ажиллагааны болон санхүүгийн тайланд хийгдсэн Төлөөлөн удирдах зөвлөлийн дүгнэлт   
c)	Компани ногдол ашиг тараах эсэх талаарх ТУЗ–н гаргасан шийдвэрийг танилцуулах 
d)	Компанийн дүрэмд өөрчлөлт оруулах
e)	Хөрвөх нөхцөлтэй санхүүжилт татах тухай
f)	ТУЗ-ийн  2020 оны төсөв батлах
g)	ТУЗ-ийн ердийн болон хараат бус гишүүдийг сонгох </v>
          </cell>
          <cell r="S28" t="str">
            <v xml:space="preserve">a)	Компанийн 2018 оны үйл ажиллагааны тайлан, санхүүгийн тайлангийн аудитаар баталгаажсан дүгнэлтийг танилцуулсан
b)	Компанийн 2018 оны үйл ажиллагааны болон санхүүгийн тайланд хийгдсэн Төлөөлөн удирдах зөвлөлийн дүгнэлтийг хэлэлцэн баталсан   
c)	Компани ногдол ашиг тараах эсэх талаарх ТУЗ–н гаргасан шийдвэрийг танилцуулсан
d)	Компанийн дүрэмд өөрчлөлт оруулсан
e)	Хөрвөх нөхцөлтэй санхүүжилтийг хаалттай хүрээнд татахыг ТУЗ-д зөвшөөрсөн
f)	ТУЗ-ийн  2019 оны зардлын төсвийг баталсан
g)	ТУЗ-ийн ердийн болон хараат бус гишүүдийг сонгох </v>
          </cell>
          <cell r="T28">
            <v>1</v>
          </cell>
        </row>
        <row r="29">
          <cell r="C29">
            <v>476</v>
          </cell>
          <cell r="D29" t="str">
            <v>BRC</v>
          </cell>
          <cell r="F29" t="str">
            <v>Ээлжит</v>
          </cell>
          <cell r="G29">
            <v>43468</v>
          </cell>
          <cell r="H29">
            <v>43522</v>
          </cell>
          <cell r="I29">
            <v>43525</v>
          </cell>
          <cell r="J29">
            <v>43542</v>
          </cell>
          <cell r="K29">
            <v>43573</v>
          </cell>
          <cell r="L29">
            <v>0.41666666666666669</v>
          </cell>
          <cell r="P29" t="str">
            <v xml:space="preserve">Улаанбаатар хот, Барилгачдын талбай-13, Засгийн газрын 12-р байрны Зүүн хойд өргөтгөлийн 4а </v>
          </cell>
          <cell r="Q29" t="str">
            <v>99053510, 70003247</v>
          </cell>
          <cell r="R29" t="str">
            <v>1.	Төлөөлөн удирдах зөвлөлийн тайлан
2. 2018 оны санхүүгийн тайлан, хөндлөнгийн тайлангийн дүгнэлтийг танилцуулах,
3. ТУЗ-ийн гишүүдийг сонгох
4. Байгууллагын тайлант оны үр дүн, ашиг хуваарилах тухай 
Бусад</v>
          </cell>
          <cell r="S29" t="str">
            <v xml:space="preserve">1. Компанийн санхүү, бизнесийн үйл ажиллагааны тайлантай танилцаж баталсан. 2. Хөрөнгө оруулалтын хэмжээг: Зарцуулах хөрөнгө 6.6 тэрбум төгрөг, Оюу толгойн гэрээт ажилаас 10 тэрбум төгрөг олохоор төлөвлөж баталсан. 3. Удирдлагын зардлыг баталсан. 4. 2019 оны бизнес төлөвлөгөө, санхүү, аж ахуйн үндсэн үзүүлэлтийг батласан. 5. Цэвэр ашгийн хуваарилалтыг хэлэлцэж баталсан. 6. ТУЗ-ийн гишүүдийг сонгож баталсан. </v>
          </cell>
          <cell r="T29">
            <v>1</v>
          </cell>
        </row>
        <row r="30">
          <cell r="C30">
            <v>133</v>
          </cell>
          <cell r="D30" t="str">
            <v>HRL</v>
          </cell>
          <cell r="F30" t="str">
            <v>Ээлжит</v>
          </cell>
          <cell r="G30">
            <v>43468</v>
          </cell>
          <cell r="H30">
            <v>43523</v>
          </cell>
          <cell r="I30">
            <v>43528</v>
          </cell>
          <cell r="J30">
            <v>43545</v>
          </cell>
          <cell r="K30">
            <v>43564</v>
          </cell>
          <cell r="L30">
            <v>0.41666666666666669</v>
          </cell>
          <cell r="M30">
            <v>43590</v>
          </cell>
          <cell r="N30">
            <v>0.45833333333333331</v>
          </cell>
          <cell r="O30" t="str">
            <v>Хурлын ирц хүрээгүй</v>
          </cell>
          <cell r="P30" t="str">
            <v>Дорнод аймаг хэрлэн сум 9-р баг 16 байр51 тоот</v>
          </cell>
          <cell r="Q30" t="str">
            <v>99585884,99579587</v>
          </cell>
          <cell r="R30" t="str">
            <v>Компанийн 2018 оны үйл ажиллагааны тайланг хэлэлцэнэ</v>
          </cell>
          <cell r="S30" t="str">
            <v>Компанийн 2018 оны үйл ажиллагааны тайланг хэлэлцэн баталсан.</v>
          </cell>
          <cell r="T30">
            <v>1</v>
          </cell>
        </row>
        <row r="31">
          <cell r="C31">
            <v>464</v>
          </cell>
          <cell r="D31" t="str">
            <v>TAL</v>
          </cell>
          <cell r="F31" t="str">
            <v>Ээлжит</v>
          </cell>
          <cell r="G31" t="str">
            <v>28/2/2019</v>
          </cell>
          <cell r="H31">
            <v>43521</v>
          </cell>
          <cell r="I31">
            <v>43528</v>
          </cell>
          <cell r="J31">
            <v>43550</v>
          </cell>
          <cell r="K31">
            <v>43585</v>
          </cell>
          <cell r="L31">
            <v>0.58333333333333337</v>
          </cell>
          <cell r="P31" t="str">
            <v>Баруун-Урт сумын 9-р баг, компанийн хурлын танхимд</v>
          </cell>
          <cell r="Q31" t="str">
            <v>99119508, 99112569, 99116126</v>
          </cell>
          <cell r="R31" t="str">
            <v>1. "Талын гал" ХК-ийн 2018 оны үйл ажиллагааны болон санхүүгийн тайлангийн талаарх Төлөөлөн удирдах зөвлөлийн дүгнэлт, Төлөөлөн удирдах зөвлөлийн ажлын тайлан
2. "Талын гал" ХК-ийн2018 оны санхүү эдийн засгийн үйл ажиллагаанд Хянан шалгагчаас хийсэн дүгнэлт, Хянан шалгагчийн ажлын тайлан
3. Төлөөлөн удирдах зөвлөлийн гишүүнийг нөхөж сонгох тухай
4. Хувьцаа эзэмшигчдэд ногдол ашиг хуваарилах тухай
5. Төлөөлөн удирдах зөвлөл, Хянан шалгагчийн 2019 оны цалин, урамшуулал,зардлын төсвийг батлуулах</v>
          </cell>
          <cell r="S31" t="str">
            <v>1. Компанийн 2018 оны үйл ажиллагааны болон санхүүгийн тайлангийн талаарх Төлөөлөн удирдах зөвлөлийн дүгнэлт болон Төлөөлөн удирдах зөвлөлийн ажлын тайланг хэлэлцэн баталсан,
2. "Талын гал" ХК-ийн2018 оны санхүү эдийн засгийн үйл ажиллагаанд Хянан шалгагчаас хийсэн дүгнэлт болон Хянан шалгагчийн ажлын тайланг баталсан,
3. Төлөөлөн удирдах зөвлөлийн гишүүнийг нөхөж сонгосон
4. Хувьцаа эзэмшигчдэд ногдол ашиг хуваарилах тухай шийдвэрийг танилцуулсан
5. Төлөөлөн удирдах зөвлөл, Хянан шалгагчийн 2019 оны цалин, урамшуулал,зардлын төсвийг баталж, хороодын дарга гишүүдийг сонгосон байна.</v>
          </cell>
          <cell r="T31">
            <v>1</v>
          </cell>
        </row>
        <row r="32">
          <cell r="C32">
            <v>234</v>
          </cell>
          <cell r="D32" t="str">
            <v>GHC</v>
          </cell>
          <cell r="F32" t="str">
            <v>Ээлжит</v>
          </cell>
          <cell r="H32">
            <v>43521</v>
          </cell>
          <cell r="I32">
            <v>43526</v>
          </cell>
          <cell r="J32">
            <v>43546</v>
          </cell>
          <cell r="K32">
            <v>43581</v>
          </cell>
          <cell r="L32">
            <v>0.4861111111111111</v>
          </cell>
          <cell r="P32" t="str">
            <v>УБ СХД 7-р хороо наран 18140-55</v>
          </cell>
          <cell r="Q32">
            <v>88060871</v>
          </cell>
          <cell r="R32" t="str">
            <v>1.ТУЗ -н гишүүдийн сонгох
2.ТУЗ-н үйл ажиллагаа болон санхүүгийн тайлангийн талаар хэлэлцэж дүгнэлт гаргах.
3. ТУЗ-н 2019 оны зардлыг төсөв</v>
          </cell>
          <cell r="S32" t="str">
            <v>1. Төлөөлөн удирдах зөвлөлийн гишүүдийн бүрэлдэхүүнд өөрчлөлт оруулж ердийн болон хараат бус гишүүдийг сонгосон 
2. ТУЗ-ийн 2018 онд хийж гүйцэтгэсэн ажил, санхүүгийн тайлан, аудиторын дүгнэлтийг хэлэлцэж баталсан
3. Гүйцэтгэх удирдлага, ТУЗ-ын 2019 оны зардлын төсөвийг баталсан</v>
          </cell>
          <cell r="T32">
            <v>1</v>
          </cell>
        </row>
        <row r="33">
          <cell r="C33">
            <v>359</v>
          </cell>
          <cell r="D33" t="str">
            <v>NRS</v>
          </cell>
          <cell r="F33" t="str">
            <v>Ээлжит</v>
          </cell>
          <cell r="H33">
            <v>43524</v>
          </cell>
          <cell r="I33">
            <v>43528</v>
          </cell>
          <cell r="J33">
            <v>43544</v>
          </cell>
          <cell r="K33">
            <v>43581</v>
          </cell>
          <cell r="L33">
            <v>0.41666666666666669</v>
          </cell>
          <cell r="P33" t="str">
            <v xml:space="preserve">ХУД, 3-р хороо, Эв Нэгдэлийн гудамж, Шинэст ХК-ийн байр </v>
          </cell>
          <cell r="Q33" t="str">
            <v>70114414, 99066093, 86001044</v>
          </cell>
          <cell r="R33" t="str">
            <v xml:space="preserve">1. 2018 оны үйлдвэрлэлийн үйл ажиллагааны болон санхүүгийн тайлангийн талаарх ТУЗ-н шийдвэр
2. Аудитын хорооны дүгнэлт
3. ТУЗ-н болон Гүйцэтгэх удирдлагын цалин урамшуулал 
4. ТУЗ-н ердийн болон хараат бус гишүүд сонгох 
5. Компанийн ногдол ашгийн талаар гаргасан ТУЗ-н шийдвэрийг хэлэлцэх 
6. Их хэмжээний хэлцэл хийх зөвшөөрлийг ТУЗ-д олгох </v>
          </cell>
          <cell r="S33" t="str">
            <v xml:space="preserve">1. 2018 оны үйлдвэрлэлийн үйл ажиллагааны болон санхүүгийн тайланд өгсөн ТУЗ-н дүгнэлтийг хэлэлцэн баталсан,
2. Аудитын хорооны тайлан, дүгнэлтийг баталсан,
3. ТУЗ-н болон Гүйцэтгэх удирдлагын зардлын төсөвийг баталсан, 
4. ТУЗ-н ердийн болон хараат бус гишүүд сонгосон 
5. Компанийн ногдол ашиг тараахгүй тухай ТУЗ-н шийдвэрийг танилцуулсан, 
6. 2019 онд Их хэмжээний хэлцэл хийх зөвшөөрлийг ТУЗ-д олгосон </v>
          </cell>
          <cell r="T33">
            <v>1</v>
          </cell>
        </row>
        <row r="34">
          <cell r="C34">
            <v>523</v>
          </cell>
          <cell r="D34" t="str">
            <v>DAZ</v>
          </cell>
          <cell r="F34" t="str">
            <v>Ээлжит</v>
          </cell>
          <cell r="H34">
            <v>43527</v>
          </cell>
          <cell r="I34">
            <v>43531</v>
          </cell>
          <cell r="J34">
            <v>43549</v>
          </cell>
          <cell r="K34">
            <v>43573</v>
          </cell>
          <cell r="L34">
            <v>0.625</v>
          </cell>
          <cell r="P34" t="str">
            <v>Улаанбаатар хот, Сүхбаатар дүүрэг, 8-р хороо, Бизнес товер, 408 тоот</v>
          </cell>
          <cell r="Q34">
            <v>99203430</v>
          </cell>
          <cell r="R34" t="str">
            <v xml:space="preserve">a.	Компанийн 2018 оны үйл ажиллагаа болон санхүүгийн тайланд өгсөн ТУЗ-ийн дүгнэлтийг хэлэлцэн батлах
b.	Компанийн аудитын хорооны тайлан, дүгнэлтийг батлах
c.	2019 оны ажлын төлөвлөгөөг батлах
d.	ТУЗ-ийн ердийн болон хараат бус гишүүдийг сонгох
e.	ТУЗ болон гүйцэтгэх удирдлагын 2019 оны зардлын төсвийг батлах 
f.	Ногдол ашиг тараах эсэх тухай ТУЗ-ийн гаргасан шийдвэрийг танилцуулах
g.	Хувьцааны нэрлэсэн үнэ, хувь нийлүүлсэн хөрөнгийн өөрчлөлтийг батлах
h.	Дүрэмд нэмэлт өөрчлөлт оруулах төсөл
i.	Хөрөнгө актлах тухай
j.	Бусад асуудал
</v>
          </cell>
          <cell r="S34" t="str">
            <v xml:space="preserve">	Компанийн 2018 оны үйл ажиллагаа болон санхүүгийн тайланд өгсөн ТУЗ-ийн дүгнэлт, компанийн аудитын хорооны тайлан, дүгнэлт, 	2019 оны ажлын төлөвлөгөө болон 	ТУЗ-ийн ердийн болон хараат бус гишүүдийг сонгох, 	ТУЗ болон гүйцэтгэх удирдлагын 2019 оны зардлын төсвийг батлах тухай тус хэлэлцэж баталсан. 
	Ногдол ашиг тараах эсэх тухай ТУЗ-ийн гаргасан шийдвэрийг танилцуулсан.
	Хувьцааны нэрлэсэн үнэ, хувь нийлүүлсэн хөрөнгийн өөрчлөлтийг батлах, 	Дүрэмд нэмэлт өөрчлөлт оруулах асуудлыг дэмжээгүй байна. 	Хөрөнгө актлах тухай асуудлыг дэмжиж 21,6 мая төгрөгийн хөрөнгийг актлахаар шийдвэрлэсэн байна.
</v>
          </cell>
          <cell r="T34">
            <v>1</v>
          </cell>
        </row>
        <row r="35">
          <cell r="C35">
            <v>33</v>
          </cell>
          <cell r="D35" t="str">
            <v>CND</v>
          </cell>
          <cell r="F35" t="str">
            <v>Ээлжит</v>
          </cell>
          <cell r="G35">
            <v>43558</v>
          </cell>
          <cell r="H35">
            <v>43525</v>
          </cell>
          <cell r="I35">
            <v>43529</v>
          </cell>
          <cell r="J35">
            <v>43546</v>
          </cell>
          <cell r="K35">
            <v>43566</v>
          </cell>
          <cell r="L35">
            <v>0.41666666666666669</v>
          </cell>
          <cell r="P35" t="str">
            <v>Баянгол дүүрэг, 20-р хороо Үйлдвэрийн баруун бүс 51/1 "АСБИ" ХК-ийн оффисын байр</v>
          </cell>
          <cell r="Q35">
            <v>99804164</v>
          </cell>
          <cell r="R35" t="str">
            <v>1. Төлөөлөн удирдах зөвлөлийн гишүүнийг сонгох 
2. 2018 оны санхүүгийн тайлан, аудиторын дүгнэлт
3. Гүйцэтгэх удирдлага, ТУЗ-ын зардлын төсөв</v>
          </cell>
          <cell r="S35" t="str">
            <v>1. Төлөөлөн удирдах зөвлөлийн гишүүнийг сонгосон 
2. 2018 оны санхүүгийн тайлан, аудиторын дүгнэлтийг хэлэлцэж баталсан
3. Гүйцэтгэх удирдлага, ТУЗ-ын зардлын төсөвийг баталсан</v>
          </cell>
          <cell r="T35">
            <v>1</v>
          </cell>
        </row>
        <row r="36">
          <cell r="C36">
            <v>150</v>
          </cell>
          <cell r="D36" t="str">
            <v>DBL</v>
          </cell>
          <cell r="F36" t="str">
            <v>Ээлжит</v>
          </cell>
          <cell r="G36">
            <v>43558</v>
          </cell>
          <cell r="H36">
            <v>43525</v>
          </cell>
          <cell r="I36">
            <v>43530</v>
          </cell>
          <cell r="J36">
            <v>43547</v>
          </cell>
          <cell r="K36">
            <v>43565</v>
          </cell>
          <cell r="L36">
            <v>0.58333333333333337</v>
          </cell>
          <cell r="P36" t="str">
            <v>БГД 4-р хороо 2-р хороолол ТЗТЭмнэлгийн зүүн талд Астра худаллдааны төвийн 2 давхарт</v>
          </cell>
          <cell r="Q36" t="str">
            <v>99818480, 96811008</v>
          </cell>
          <cell r="R36" t="str">
            <v>Компанийн 2018 оны үйл ажиллагааны тайлан болон санхүүгийн тайланд өгсөн ТУЗ-ийн дүгнэлтийг хэлэлцэх,ТУЗ болон ГУ-ын 2018 оны ажлын тайлан хэлэлцэх,ТУЗ-ийн гишүүдийг сонгох,2019 оны зорилтыг батлах,ТУЗ болон ГУ-ын 2019 оны зардлын төсөв батлах,Ногдол ашиг хуваарилахгүй байх ТУЗ-ийн 19/1 тоот тогтоолыг хэлэлцэх</v>
          </cell>
          <cell r="S36" t="str">
            <v>Компанийн 2018 оны үйл ажиллагааны тайлан болон санхүүгийн тайланд өгсөн ТУЗ-ийн дүгнэлтийг хэлэлцэж баталсан,ТУЗ болон ГУ-ын 2018 оны ажлын тайлан ТУЗ-ийн гишүүдийг сонгож, 2019 оны зорилт болон ТУЗ болон ГУ-ын 2019 оны зардлын төсөв баталж, Ногдол ашиг хуваарилахгүй байх ТУЗ-ийн 19/1 тоот тогтоолыг танилцуулсан</v>
          </cell>
          <cell r="T36">
            <v>1</v>
          </cell>
        </row>
        <row r="37">
          <cell r="C37">
            <v>366</v>
          </cell>
          <cell r="D37" t="str">
            <v>DZG</v>
          </cell>
          <cell r="F37" t="str">
            <v>Ээлжит</v>
          </cell>
          <cell r="H37">
            <v>43529</v>
          </cell>
          <cell r="I37">
            <v>43535</v>
          </cell>
          <cell r="J37">
            <v>43552</v>
          </cell>
          <cell r="K37">
            <v>43581</v>
          </cell>
          <cell r="L37">
            <v>0.58333333333333337</v>
          </cell>
          <cell r="P37" t="str">
            <v>Дархан Уул аймаг Дархан сум 11-р баг 99054677, 70377160</v>
          </cell>
          <cell r="Q37">
            <v>99054677</v>
          </cell>
          <cell r="R37" t="str">
            <v>Компанийн 2018 оны үйл ажиллагааны болон санхүүгийн тайлангийн талаархи ТУЗ-ийн гаргасан дүгнэлтийг хэлэлцэж батлах
Ногдол ашиг хувиарлахгүй тухай ТУЗ-ийн гаргасан шийдвэрийг хэлэлцэж батлах
2019 оны үйл ажиллагааны төлөвлөгөөг хэлэлцэж батлах
ТУЗ-ийн гишүүдийг томилох тухай</v>
          </cell>
          <cell r="S37" t="str">
            <v xml:space="preserve">Компанийн 2018 оны үйл ажиллагааны болон санхүүгийн тайлангийн талаархи ТУЗ-ийн гаргасан дүгнэлтийг хангалттай хэмээн дүгнэж, Ногдол ашиг хувиарлахгүй тухай ТУЗ-ийн гаргасан шийдвэрийг хэлэлцэн баталж, 2019 оны үйл ажиллагааны төлөвлөгөөг хэлэлцэн бизнесийн болон үйл ажиллагааг эрчимжүүлж ажиллахыг ГЗ-д даалгаж, ТУЗ-ийн гишүүдийг томилсон байна. </v>
          </cell>
          <cell r="T37">
            <v>1</v>
          </cell>
        </row>
        <row r="38">
          <cell r="C38">
            <v>544</v>
          </cell>
          <cell r="D38" t="str">
            <v>MBW</v>
          </cell>
          <cell r="F38" t="str">
            <v>Ээлжит</v>
          </cell>
          <cell r="H38">
            <v>43528</v>
          </cell>
          <cell r="I38">
            <v>43531</v>
          </cell>
          <cell r="J38">
            <v>43549</v>
          </cell>
          <cell r="K38">
            <v>43584</v>
          </cell>
          <cell r="L38">
            <v>0.625</v>
          </cell>
          <cell r="P38" t="str">
            <v>Улаанбаатар хот, Сүхбаатар дүүрэг, 8-р хороо, Ерөнхий сайд Амарын гудамж, Туушин зочид буудлын хурлын танхим</v>
          </cell>
          <cell r="Q38" t="str">
            <v>99010166, 75114444</v>
          </cell>
          <cell r="R38" t="str">
            <v>1. Компанийн жилийн үйл ажиллагааны болон санхүүгийн тайлангийн талаарх ТУЗ-өөс гаргасан дүгнэлтийг батлах,
2. Төлөөлөн удирдах зөвлөлийн гишүүдийг сонгох,
3. ТУЗ-ийн гишүүдийн цалин, урамшууллын хэмжээг тогтоох,
4. Компани хувьцаагаа эргүүлэн худалдан авахыг зөвшөөрөх эсэх,
5. Хайлах зуухны шинэчлэлийн хүрээнд үйлдвэрлэлийн бүтээмжийг нэмэгдүүлэх, технологийн шинэчлэл хэрэгжүүлэх төслийг батлах</v>
          </cell>
          <cell r="S38" t="str">
            <v>1. Компанийн жилийн үйл ажиллагааны болон санхүүгийн тайлангийн талаарх ТУЗ-өөс гаргасан дүгнэлтийг батлах,
2. Төлөөлөн удирдах зөвлөлийн гишүүдийг сонгох,
3. ТУЗ-ийн гишүүдийн цалин, урамшууллын хэмжээг тогтоох,
4. Компани хувьцаагаа эргүүлэн худалдан авахыг зөвшөөрөх эсэх,
5. Хайлах зуухны шинэчлэлийн хүрээнд үйлдвэрлэлийн бүтээмжийг нэмэгдүүлэх, технологийн шинэчлэл хэрэгжүүлэх төслийг батлах тухай асуудлуудыг тус тус хэлэлцэж баталсан.</v>
          </cell>
          <cell r="T38">
            <v>1</v>
          </cell>
        </row>
        <row r="39">
          <cell r="C39">
            <v>311</v>
          </cell>
          <cell r="D39" t="str">
            <v>DES</v>
          </cell>
          <cell r="F39" t="str">
            <v>Ээлжит</v>
          </cell>
          <cell r="G39">
            <v>43619</v>
          </cell>
          <cell r="H39">
            <v>43526</v>
          </cell>
          <cell r="I39">
            <v>43530</v>
          </cell>
          <cell r="J39">
            <v>43546</v>
          </cell>
          <cell r="K39">
            <v>43567</v>
          </cell>
          <cell r="L39">
            <v>0.58333333333333337</v>
          </cell>
          <cell r="P39" t="str">
            <v>Дорнод аймгийн Хэрлэн сум 6-р баг Дорнод худалдаа ХК-ийн байр</v>
          </cell>
          <cell r="Q39">
            <v>99582828</v>
          </cell>
          <cell r="R39" t="str">
            <v xml:space="preserve">•	Компанийн 2019 оны үйл ажиллагааны болон санхүүгийн тайлан түүнд хийгдсэн аудитын дүгнэлтийн талаарх Төлөөлөн удирдах зөвлөлийн дүгнэлтийн хэлэлцэн батлах 
•	Ногдол ашиг хуваарилах тухай 
•	Компанийн 2019 оны бизнес төлөвлөгөөг танилцуулах 
•	Хүнс, Барааны заалны 2940м2 талбайд засвар хийх түүнд шаардлагатай төсөв санхүүг батлах
•	Бусад 
</v>
          </cell>
          <cell r="S39" t="str">
            <v xml:space="preserve">•	Компанийн 2018 оны үйл ажиллагааны болон санхүүгийн тайлан түүнд хийгдсэн аудитын дүгнэлтийн талаарх Төлөөлөн удирдах зөвлөлийн дүгнэлтийн хэлэлцэн баталсан, 
•	Ногдол ашиг хуваарилахгүй тухай ТУЗ-ийн шийдвэрийг танилцулсан, 
•	Компанийн 2019 оны бизнес төлөвлөгөөг баталсан, 
•	Хүнс, Барааны заалны 2940м2 талбайд засвар хийх түүнд шаардлагатай төсөв санхүүг баталсан,
•	Бусад 
</v>
          </cell>
          <cell r="T39">
            <v>1</v>
          </cell>
        </row>
        <row r="40">
          <cell r="C40">
            <v>508</v>
          </cell>
          <cell r="D40" t="str">
            <v>DSS</v>
          </cell>
          <cell r="F40" t="str">
            <v>Ээлжит</v>
          </cell>
          <cell r="G40">
            <v>43588</v>
          </cell>
          <cell r="H40">
            <v>43525</v>
          </cell>
          <cell r="I40">
            <v>43530</v>
          </cell>
          <cell r="J40">
            <v>43545</v>
          </cell>
          <cell r="K40">
            <v>43566</v>
          </cell>
          <cell r="L40">
            <v>0.45833333333333331</v>
          </cell>
          <cell r="P40" t="str">
            <v>Улаанбаатар хот, Сүхбаатар дүүргийн 1-р хорооь Хасвуу Плаза байрны хурлын танхим</v>
          </cell>
          <cell r="Q40">
            <v>99082623</v>
          </cell>
          <cell r="R40" t="str">
            <v>(i) Компанийн 2018 оны үйл ажиллагааны болон санхүүгийн тайлангийн талаарх ТУЗ-ийн дүгнэлт бүхий тайланг батлах, (ii) Компанийн ТУЗ-өөс баталсан 2019 оны бизнес төлөвлөгөөг хэлэлцэх, (iii) Компанийн ногдол ашгийн талаар гаргасан ТУЗ-ийн шийдвэрийг танилцуулах, (iv) Компанийн ТУЗ-ийн ердийн болон хараат бус гишүүдийг сонгох, (v) Компанийн ТУЗ-ийн 2019-2020 оны цалин урамшуулал болон зардлыг батлах, (vi) Компанийн давуу эрхийн хувьцаа гаргах, энгийн хувьцаа нэмж гаргах эсэх асуудлыг хэлэлцэн батлах, (vii) Компанийн давуу эрхийн хувьцаа гаргах, энгийн хувьцаа нэмж гаргах шийдвэрийг гаргасан тохиолдолд Компанийн дүрэмд нэмэлт өөрчлөлт оруулах.</v>
          </cell>
        </row>
        <row r="41">
          <cell r="C41">
            <v>69</v>
          </cell>
          <cell r="D41" t="str">
            <v>BHG</v>
          </cell>
          <cell r="F41" t="str">
            <v>Ээлжит</v>
          </cell>
          <cell r="H41">
            <v>43530</v>
          </cell>
          <cell r="I41">
            <v>43531</v>
          </cell>
          <cell r="J41">
            <v>43549</v>
          </cell>
          <cell r="K41">
            <v>43580</v>
          </cell>
          <cell r="L41">
            <v>0.41666666666666669</v>
          </cell>
          <cell r="P41" t="str">
            <v>Хан-Уул дүүрэг, 13-р хороо, Туул тосгон, өөрийн байр</v>
          </cell>
          <cell r="Q41">
            <v>99108484</v>
          </cell>
          <cell r="R41" t="str">
            <v>a.	Компанийн 2017-2018 оны жилийн үйл ажиллагааны болон санхүүгийн тайлангийн талаархи ТУЗ-ийн гаргасан дүгнэлтийг хэлэлцэж батлах,
b.	Компанийн 2019 оны үйл ажиллагааны болон бизнес төлөвлөгөөг батлах,
c.	Гүйцэтгэх захирлыг томилох,
d.	Их хэмжээний хэлцэл хийх, хувьцаа нэмж гаргах асуудлыг шийдвэрлэж ТУЗ-д эрх олгох эсэх,
e.	ТУЗ-ийн ногдол ашиг тараах эсэх талаар гаргасан тогтоолыг хэлэлцэж батлах,</v>
          </cell>
          <cell r="S41" t="str">
            <v>a.	Компанийн 2017-2018 оны жилийн үйл ажиллагааны болон санхүүгийн тайлангийн талаархи ТУЗ-ийн гаргасан дүгнэлтийг хэлэлцэн баталсан,
b.	Компанийн 2019 оны үйл ажиллагааны болон бизнес төлөвлөгөөг баталсан,
c.	Гүйцэтгэх захирлыг шинээр томилох асуудлыг ТУЗ-д хүргүүлэхээр шийдвэрлэсэн,
d.	Их хэмжээний хэлцэл хийх, хувьцаа нэмж гаргах асуудлыг шийдвэрлэх эрхийг  ТУЗ-д олгосон,
e.	ТУЗ-ийн ногдол ашиг тараахгүй шийдвэрийг танилцуулсан,</v>
          </cell>
          <cell r="T41">
            <v>1</v>
          </cell>
        </row>
        <row r="42">
          <cell r="C42">
            <v>71</v>
          </cell>
          <cell r="D42" t="str">
            <v>NEH</v>
          </cell>
          <cell r="F42" t="str">
            <v>Ээлжит</v>
          </cell>
          <cell r="H42">
            <v>43528</v>
          </cell>
          <cell r="I42">
            <v>43531</v>
          </cell>
          <cell r="J42">
            <v>43547</v>
          </cell>
          <cell r="K42">
            <v>43576</v>
          </cell>
          <cell r="L42">
            <v>0.5</v>
          </cell>
          <cell r="P42" t="str">
            <v xml:space="preserve">Дархан-Уул аймаг Дархан сум. Үйлдвэрийн район. Дархан нэхий ХК  </v>
          </cell>
          <cell r="Q42" t="str">
            <v>99028903, 88048903</v>
          </cell>
          <cell r="R42" t="str">
            <v xml:space="preserve">1.	Дархан нэхий ХК-ийн 2018 оны үйл ажиллагааны болон санхүүгийн 
тайлангийн  талаархи ТУЗ-ийн гаргасан  дүгнэлтийг хэлэлцэж  батлах
2.	Дархан нэхий ХК-ийн дүрэмд өөрчлөлт оруулж батлах
3.	ТУЗ-ийн гишүүнийг сонгох, ТУЗ-ийн төсөв батлах
</v>
          </cell>
          <cell r="S42" t="str">
            <v xml:space="preserve">	Дархан нэхий ХК-ийн 2018 оны үйл ажиллагааны болон санхүүгийн 
тайлангийн  талаархи ТУЗ-ийн гаргасан  дүгнэлтийг хэлэлцэн баталж, Компанийн дүрмийг шинэчлэн баталж, 	ТУЗ-ийн гишүүдийг сонгож, ТУЗ-ийн төсөв баталсан байна.
</v>
          </cell>
          <cell r="T42">
            <v>1</v>
          </cell>
        </row>
        <row r="43">
          <cell r="C43">
            <v>460</v>
          </cell>
          <cell r="D43" t="str">
            <v>SHV</v>
          </cell>
          <cell r="F43" t="str">
            <v>Ээлжит</v>
          </cell>
          <cell r="G43">
            <v>43531</v>
          </cell>
          <cell r="H43">
            <v>43528</v>
          </cell>
          <cell r="I43">
            <v>43531</v>
          </cell>
          <cell r="J43">
            <v>43538</v>
          </cell>
          <cell r="K43">
            <v>43580</v>
          </cell>
          <cell r="L43">
            <v>0.58333333333333337</v>
          </cell>
          <cell r="P43" t="str">
            <v>УБ СБД 1-р хороо Чингисийн өргөн чөлөө-15, Моннис цамхаг , "Эрдэнэс Монгол" ХХК-ийн 14 давхрын хурлын танхим</v>
          </cell>
          <cell r="Q43" t="str">
            <v>91310022, 77116465</v>
          </cell>
          <cell r="R43" t="str">
            <v>1.Компанийн жилийн үйл ажиллагааны тайлан болон санхүүгийн тайлангийн талаарх төлөөлөн удирдах зөвлөлийн гаргасан дүгнэлтийг хэлэлцэх тухай,
2. Төлөөлөн удирдах зөвлөлийн 2018 оны үйл ажиллагааны тайланг танилцуулж, 2019 оны зардлын төсвийг хэлэлцэж батлах тухай,
3. Үндсэн хөрөнгө данснаас хасах тухай,
4. Хувьцаа эзэмшигчдэд ногдол ашиг хуваарилах асуудлыг шийдвэрлэх тухай,
5. Төлөөлөн удирдах зөвлөлийн ердийн болон хараат бус гишүүдийг сонгох тухай,</v>
          </cell>
          <cell r="S43" t="str">
            <v>1.Компанийн жилийн үйл ажиллагааны тайлан болон санхүүгийн тайлангийн талаарх төлөөлөн удирдах зөвлөлийн гаргасан дүгнэлт,
2. Төлөөлөн удирдах зөвлөлийн 2018 оны үйл ажиллагааны тайланг танилцуулж, 2019 оны зардлын төсвийг хэлэлцэж батлах,
3. Үндсэн хөрөнгө данснаас хасах тухай асуудлуудыг тус тус хэлэлцэж баталсан.
4. Хувьцаа эзэмшигчдэд ногдол ашиг хуваарилахгүй тухай шийдвэрийг гаргасан.
5. Төлөөлөн удирдах зөвлөлийн ердийн болон хараат бус гишүүдийг сонгосон.</v>
          </cell>
          <cell r="T43">
            <v>1</v>
          </cell>
        </row>
        <row r="44">
          <cell r="C44">
            <v>119</v>
          </cell>
          <cell r="D44" t="str">
            <v>ALA</v>
          </cell>
          <cell r="F44" t="str">
            <v>Ээлжит</v>
          </cell>
          <cell r="G44">
            <v>43530</v>
          </cell>
          <cell r="H44">
            <v>43529</v>
          </cell>
          <cell r="I44">
            <v>43531</v>
          </cell>
          <cell r="J44">
            <v>43549</v>
          </cell>
          <cell r="K44">
            <v>43581</v>
          </cell>
          <cell r="L44">
            <v>0.45833333333333331</v>
          </cell>
          <cell r="P44" t="str">
            <v>Ховд аймаг Жаргалант сум Компанийн өөрийн байранд</v>
          </cell>
          <cell r="Q44">
            <v>99432223</v>
          </cell>
          <cell r="R44" t="str">
            <v xml:space="preserve">1.	Компанийн үйл ажиллагааны тайлан, санхүүгийн тайлангийн ТУЗ-ийн дүгнэлтийг хэлэлцэж батлах
2.	ТУЗөвлөлийн тайлан, 2019 оны төсөв төлөвлөгөөг хэлэлцэж батлах
3.	Ногдол ашиг хувиарлахгүй тухай шийвдэрийг танилцуулах
4.	Санал, асуулт хариулт   гэж баталсугай.
</v>
          </cell>
          <cell r="S44" t="str">
            <v xml:space="preserve">1.	Компанийн үйл ажиллагааны тайлан, санхүүгийн тайлангийн ТУЗ-ийн дүгнэлтийг хэлэлцэн баталсан,
2.	ТУЗ-ийн тайлан, 2019 оны төсөв төлөвлөгөөг хэлэлцэн баталсан,
3.	Ногдол ашиг хувиарлахгүй тухай шийвдэрийг танилцуулсан,                                 4.	Санал, асуулт хариулт   
</v>
          </cell>
          <cell r="T44">
            <v>1</v>
          </cell>
        </row>
        <row r="45">
          <cell r="C45">
            <v>9</v>
          </cell>
          <cell r="D45" t="str">
            <v>MNH</v>
          </cell>
          <cell r="F45" t="str">
            <v>Ээлжит</v>
          </cell>
          <cell r="G45">
            <v>43530</v>
          </cell>
          <cell r="H45">
            <v>43529</v>
          </cell>
          <cell r="I45">
            <v>43531</v>
          </cell>
          <cell r="J45">
            <v>43549</v>
          </cell>
          <cell r="K45">
            <v>43581</v>
          </cell>
          <cell r="L45">
            <v>0.41666666666666669</v>
          </cell>
          <cell r="P45" t="str">
            <v>УЛААНБААТАР ХОТ, ХАН-УУЛ ДҮҮРЭГ, 2 ХОРОО, ЧИНГЭСИЙН ӨРГӨН ЧӨЛӨӨ КОМПАНИЙН ӨӨРИЙН БАЙРАНД</v>
          </cell>
          <cell r="Q45">
            <v>99089804</v>
          </cell>
          <cell r="R45" t="str">
            <v xml:space="preserve">1.	Компанийн үйл ажиллагааны тайлан, санхүүгийн тайлангийн ТУЗ-ийн дүгнэлтийг хэлэлцэж батлах 2.	ТУЗөвлөлийн тайлан, 2019 оны төсөв төлөвлөгөөг хэлэлцэж батлах. 3, Их хэмжээний хэлцэл хийх тухай шийдвэрийг хэлэлцэж батлах.  4.	Ногдол ашиг хувиарлахгүй тухай шийдвэрийг танилцуулах 5. Асуулт, хариулт
</v>
          </cell>
          <cell r="S45" t="str">
            <v xml:space="preserve">	Компанийн үйл ажиллагааны тайлан, санхүүгийн тайлангийн ТУЗ-ийн дүгнэлтийг хэлэлцэн баталж, Их хэмжээний хэлцэл баталж, 	Ногдол ашиг хувиарлахгүй тухай шийдвэрийг танилцуулсан байна.
</v>
          </cell>
          <cell r="T45">
            <v>1</v>
          </cell>
        </row>
        <row r="46">
          <cell r="C46">
            <v>354</v>
          </cell>
          <cell r="D46" t="str">
            <v>GOV</v>
          </cell>
          <cell r="F46" t="str">
            <v>Ээлжит</v>
          </cell>
          <cell r="H46">
            <v>43531</v>
          </cell>
          <cell r="I46">
            <v>43537</v>
          </cell>
          <cell r="J46">
            <v>43552</v>
          </cell>
          <cell r="K46">
            <v>43573</v>
          </cell>
          <cell r="L46">
            <v>0.41666666666666669</v>
          </cell>
          <cell r="P46" t="str">
            <v>Говь ХК-ийн төв дэлгүүрийн дэргэдэх "Мираж" ресторан /ХУД 3-р хороо Үйлдвэрийн гудамж/</v>
          </cell>
          <cell r="Q46">
            <v>94118277</v>
          </cell>
          <cell r="R46" t="str">
            <v>1.	Говь ХК-ийн 2018 оны үйл ажиллагаа болон санхүү үр дүнгийн тайланг танилцуулах
2.	Төлөөлөн Удирдах Зөвлөлөөс компанийн 2018 оны үйл ажиллагаа болон санхүүгийн тайлангийн талаар гаргасан дүгнэлтийг хэлэлцэн батлах
3.	2017 оны ногдол ашиг тараалтын тайлан, 2018 оны санхүүгийн үр дүнгээс ногдол ашиг тараах тухай Төлөөлөн Удирдах Зөвлөлийн тогтоолыг танилцуулах 
4.	Төлөөлөн Удирдах Зөвлөлийн 2018 оны ажлын тайланг танилцуулах</v>
          </cell>
          <cell r="S46" t="str">
            <v xml:space="preserve">1. Компанийн 2018 оны үйл ажиллагааны болон санхүүгийн тайланд өгөх ТУЗ-ийн дүгнэлтийг баталсан. </v>
          </cell>
          <cell r="T46">
            <v>1</v>
          </cell>
        </row>
        <row r="47">
          <cell r="C47">
            <v>86</v>
          </cell>
          <cell r="D47" t="str">
            <v>JGL</v>
          </cell>
          <cell r="F47" t="str">
            <v>Ээлжит</v>
          </cell>
          <cell r="G47">
            <v>43649</v>
          </cell>
          <cell r="H47">
            <v>43530</v>
          </cell>
          <cell r="I47">
            <v>43535</v>
          </cell>
          <cell r="J47">
            <v>43552</v>
          </cell>
          <cell r="K47">
            <v>43584</v>
          </cell>
          <cell r="L47">
            <v>0.375</v>
          </cell>
          <cell r="P47" t="str">
            <v>Улаанбаатар хот, Сүхбаатаар дүүрэг, 8-р хороо, Залуучуудын өргөн чөлөө 27/1, “БиДиСЕК ҮЦК” ХК-ийн төв байр</v>
          </cell>
          <cell r="Q47">
            <v>99997053</v>
          </cell>
          <cell r="R47" t="str">
            <v>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Компанийн дүрмийн шинэчилсэн найруулгын төслийг батлах
e.	ТУЗ-ийн ердийн болон хараат бус гишүүдийг сонгох;
f.	Их хэмжээний хэлцэл хийхийг зөвшөөрөх
g.	ТУЗ-с гаргасан ногдол ашиг тараахгүй тухай шийдвэрийг танилцуулах;</v>
          </cell>
          <cell r="S47" t="str">
            <v xml:space="preserve">	Компанийн 2018 оны үйл ажиллагааны болон санхүүгийн тайлангийн талаарх төлөөлөн удирдах зөвлөлийн гаргасан дүгнэлт болон 	2018 оны санхүүгийн тайланд хийгдсэн хараат бус аудитын дүгнэлтийг хэлэлцэн баталж; 	Компанийн 2019 оны үйл ажиллагааны төлөвлөгөө, 	Компанийн дүрмийн шинэчилсэн найруулгын төслийг тус тус баталж, 	ТУЗ-ийн ердийн болон хараат бус гишүүдийг сонгож, 	Их хэмжээний хэлцэл хийхийг зөвшөөрч, 	ТУЗ-с гаргасан ногдол ашиг тараахгүй тухай шийдвэрийг танилцуулсан байна.</v>
          </cell>
          <cell r="T47">
            <v>1</v>
          </cell>
        </row>
        <row r="48">
          <cell r="C48">
            <v>532</v>
          </cell>
          <cell r="D48" t="str">
            <v>HGN</v>
          </cell>
          <cell r="F48" t="str">
            <v>Ээлжит</v>
          </cell>
          <cell r="G48">
            <v>43772</v>
          </cell>
          <cell r="H48">
            <v>43530</v>
          </cell>
          <cell r="I48">
            <v>43535</v>
          </cell>
          <cell r="J48">
            <v>43552</v>
          </cell>
          <cell r="K48">
            <v>43585</v>
          </cell>
          <cell r="L48">
            <v>0.58333333333333337</v>
          </cell>
          <cell r="P48" t="str">
            <v>Улаанбаатар хот, Сүхбаатар дүүрэг, 8-р хороо, Залуучуудын өргөн чөлөө 27/1, “БиДиСЕК ҮЦК” ХК-ийн төв байр</v>
          </cell>
          <cell r="Q48" t="str">
            <v>70072777, 94423232</v>
          </cell>
          <cell r="R48" t="str">
            <v>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гишүүд, нарийн бичгийн даргын цалин, ТУЗ-ийн зардлын төсвийг батлах тухай;
f)	ТУЗ-ийн ердийн болон хараат бус гишүүдийг томилох
g)	ТУЗ-с гаргасан ногдол ашиг тараахгүй тухай шийдвэрийг танилцуулах;</v>
          </cell>
          <cell r="S48" t="str">
            <v xml:space="preserve">1. Компанийн жилийн үйл ажиллагааны болон санхүүгийн тайлангийн талаарх Төлөөлөн Удирдах Зөвлөлийн дүгнэлтийг хэлэлцэж баталсан,
2. Санхүүгийн тайлан, түүнд хийгдсэн хараат бус аудитын дүгнэлтийг баталсан. 3. 2019 оны үйл ажиллагааны төлөвлөгөөг баталсан. 4. ТУЗ-ийн 2019 оны зардлын төсөв баталсан. 5. ТУЗ-ийн гишүүдийг сонгож, баталсан. </v>
          </cell>
          <cell r="T48">
            <v>1</v>
          </cell>
        </row>
        <row r="49">
          <cell r="C49">
            <v>402</v>
          </cell>
          <cell r="D49" t="str">
            <v>ADU</v>
          </cell>
          <cell r="F49" t="str">
            <v>Ээлжит</v>
          </cell>
          <cell r="G49">
            <v>43772</v>
          </cell>
          <cell r="H49">
            <v>43536</v>
          </cell>
          <cell r="I49">
            <v>43539</v>
          </cell>
          <cell r="J49">
            <v>43556</v>
          </cell>
          <cell r="K49">
            <v>43578</v>
          </cell>
          <cell r="L49">
            <v>0.45833333333333331</v>
          </cell>
          <cell r="P49" t="str">
            <v>Улаанбаатар хот, Сүхбаатар дүүрэг 8 дугаар хороо, 11 дүгээр хороолол, Ж.Батмөнхийн гудамж 39/2 байр, “Велокс” оффисын 3 давхарт</v>
          </cell>
          <cell r="Q49">
            <v>99165186</v>
          </cell>
          <cell r="R49" t="str">
            <v>o	Компанийн 2018 оны үйл ажиллагаа болон санхүүгийн тайланд Төлөөлөн удирдах  зөвлөлийн гаргасан дүгнэлтийг хэлэлцэж батлах тухай
o	Компанийн дүрэмд өөрчлөлт оруулах тухай
o	ТУЗ-ийн гишүүдийн цалин, урамшууллын  тухай
o	“Ногдол ашгийн тухай” ТУЗ-ийн 2019 оны 02 тоот тогтоолыг танилцуулах</v>
          </cell>
          <cell r="S49" t="str">
            <v xml:space="preserve"> 	Компанийн 2018 оны үйл ажиллагаа болон санхүүгийн тайланд Төлөөлөн удирдах  зөвлөлийн гаргасан дүгнэлтийг хэлэлцэж батласан.
- 	Компанийн дүрэмд өөрчлөлт оруулах тухай асуудлыг хэлэлцэж баталсан.
- 	ТУЗ-ийн гишүүдийн цалин, урамшууллыг баталсан.
- 	“Ногдол ашгийн тухай” ТУЗ-ийн 2019 оны 02 тоот тогтоолыг танилцуулсан</v>
          </cell>
          <cell r="T49">
            <v>1</v>
          </cell>
        </row>
        <row r="50">
          <cell r="C50">
            <v>38</v>
          </cell>
          <cell r="D50" t="str">
            <v>MBG</v>
          </cell>
          <cell r="F50" t="str">
            <v>Ээлжит</v>
          </cell>
          <cell r="G50">
            <v>43772</v>
          </cell>
          <cell r="H50">
            <v>43537</v>
          </cell>
          <cell r="I50">
            <v>43542</v>
          </cell>
          <cell r="J50">
            <v>43558</v>
          </cell>
          <cell r="K50">
            <v>43581</v>
          </cell>
          <cell r="L50">
            <v>0.375</v>
          </cell>
          <cell r="P50" t="str">
            <v>ХУД, 2-р хороо, Арьс ширний үйлдвэрийн хашаа, өөрийн үйлдвэрийн байр</v>
          </cell>
          <cell r="Q50" t="str">
            <v>96031313, 94955577</v>
          </cell>
          <cell r="R50" t="str">
            <v>1. Компанийн 2018 оны үйл ажиллагааны болон санхүүгийн тайлангийн талаархи ТУЗ-ийн гаргасан дүгнэлтийг хэлэлцэж батлах
2. Компанийн ТУЗ-ийн ердийн болон хараат бус гишүүдийг сонгох</v>
          </cell>
          <cell r="S50" t="str">
            <v>1. Компанийн 2018 оны үйл ажиллагааны болон санхүүгийн тайлангийн талаархи ТУЗ-ийн гаргасан дүгнэлтийг сайшаан баталсан,
2. Компанийн ТУЗ-ийн ердийн болон хараат бус гишүүдийг сонгосон</v>
          </cell>
          <cell r="T50">
            <v>1</v>
          </cell>
        </row>
        <row r="51">
          <cell r="C51">
            <v>458</v>
          </cell>
          <cell r="D51" t="str">
            <v>TTL</v>
          </cell>
          <cell r="F51" t="str">
            <v>Ээлжит</v>
          </cell>
          <cell r="G51">
            <v>43802</v>
          </cell>
          <cell r="H51">
            <v>43535</v>
          </cell>
          <cell r="I51">
            <v>43539</v>
          </cell>
          <cell r="J51">
            <v>43556</v>
          </cell>
          <cell r="K51">
            <v>43584</v>
          </cell>
          <cell r="L51">
            <v>0.58333333333333337</v>
          </cell>
          <cell r="P51" t="str">
            <v>Өмнөговь аймаг, Цогтцэций сум, Цагаан овоо баг, "Таван толгой" ХК-ий хурлын танхим</v>
          </cell>
          <cell r="Q51" t="str">
            <v>99116217, 99111555, 99088319, 94001619</v>
          </cell>
          <cell r="R51" t="str">
            <v>1. 2018 оны үйл ажиллагааны болон санхүүгийн тайлан 2. Компанийн үйл ажиллагааны болон санхүүгийн тайлангийн талаарх ТУЗ-ийн дүгнэлт  3. 2017 оны ногдол ашиг хуваарилалтын тайлан, 2018 оны ногдол ашиг хуваарилах ТУЗ-ийн шийдвэрийн тухай, 4. ТУЗ-ийн 2019 оны төсвийг батлах тухай 5. ТУЗ-ийн гишүүнийг сонгох тухай</v>
          </cell>
          <cell r="S51" t="str">
            <v>2018 оны үйл ажиллагааны болон санхүүгийн тайлан болон Компанийн үйл ажиллагааны болон санхүүгийн тайлангийн талаарх ТУЗ-ийн дүгнэлтийг баталж, 2018 оны цэвэр ашгиас нэгж хувьцаанд 853 төгрөг хуваарилахаар шийдвэрлэж, ТУЗ-ийн 2019 оны төсвийг баталж, ТУЗ-ийн гишүүдийг сонгосон байна.</v>
          </cell>
          <cell r="T51">
            <v>1</v>
          </cell>
        </row>
        <row r="52">
          <cell r="C52">
            <v>461</v>
          </cell>
          <cell r="D52" t="str">
            <v>ADL</v>
          </cell>
          <cell r="F52" t="str">
            <v>Ээлжит</v>
          </cell>
          <cell r="G52" t="str">
            <v>14/3/2019</v>
          </cell>
          <cell r="H52">
            <v>43535</v>
          </cell>
          <cell r="I52">
            <v>43539</v>
          </cell>
          <cell r="J52">
            <v>43558</v>
          </cell>
          <cell r="K52">
            <v>43577</v>
          </cell>
          <cell r="L52">
            <v>0.58333333333333337</v>
          </cell>
          <cell r="P52" t="str">
            <v xml:space="preserve">Дорнод аймаг, Хэрлэн сум, 8-р баг, Компанийн өөрийн байрны хурлын зааланд </v>
          </cell>
          <cell r="Q52">
            <v>88062945</v>
          </cell>
          <cell r="R52" t="str">
            <v>1. Компанийн жилийн үйл ажиллагааны болон санхүүгийн тайлан, Төлөөлөн Удирдах Зөвлөлийн дүгнэлт
2. Нэгж хувьцаанд ногдол ашиг хувиарлах хэмжээ батлах, тараах хугацааг тогтоох тухай.
3. Төлөөлөн Удирдах Зөвлөлийн ердийн болон хараат бус гишүүдийг сонгох
4. Бусад асуудал /КтХ-ийн 62.1 дэх заалт/</v>
          </cell>
          <cell r="S52" t="str">
            <v xml:space="preserve">1. Компанийн жилийн үйл ажиллагааны болон санхүүгийн тайлан, Төлөөлөн Удирдах Зөвлөлийн дүгнэлтийг хэлэлцэж баталсан,
2. Нэгж хувьцаанд ногдол ашиг хувиарлах хэмжээ батлах, тараах хугацааг тогтоосон,
3. Төлөөлөн Удирдах Зөвлөлийн ердийн болон хараат бус гишүүдийг сонгосон
</v>
          </cell>
          <cell r="T52">
            <v>1</v>
          </cell>
        </row>
        <row r="53">
          <cell r="C53">
            <v>187</v>
          </cell>
          <cell r="D53" t="str">
            <v>ALD</v>
          </cell>
          <cell r="F53" t="str">
            <v>Ээлжит</v>
          </cell>
          <cell r="H53">
            <v>43535</v>
          </cell>
          <cell r="I53">
            <v>43539</v>
          </cell>
          <cell r="J53">
            <v>43556</v>
          </cell>
          <cell r="K53">
            <v>43581</v>
          </cell>
          <cell r="L53">
            <v>0.58333333333333337</v>
          </cell>
          <cell r="P53" t="str">
            <v xml:space="preserve">Баян өлгий аймаг, өлгий сум, 5-р баг, Азык ХК-ийн өөрийн байр, захирлын албан тасалгаанд </v>
          </cell>
          <cell r="Q53">
            <v>92101092</v>
          </cell>
          <cell r="R53" t="str">
            <v xml:space="preserve">	Компанийн 2018 оны үйл ажиллагааны тайлан, түүнд хийгдсэн Төлөөлөн удирдах зөвлөлийн дүгнэлт. 
	Компанийн 2018 оны санхүүгийн тайлан, түүнд хийгдсэн хараат бус аудитын хорооны дүгнэлт 
	Компанийн 2019 оны бизнэс төлөвлөгөө
	Хувьцаат компанийг ХХК болгон хэлбэрийг өөрчлөх тухай
	Ногдол ашиг хуваарилахгүй тухай Төлөөлөн удирдах зөвлөлийн шийдвэрийн тайланг танилцуулах тухай.
</v>
          </cell>
        </row>
        <row r="54">
          <cell r="C54">
            <v>22</v>
          </cell>
          <cell r="D54" t="str">
            <v>TCK</v>
          </cell>
          <cell r="F54" t="str">
            <v>Ээлжит</v>
          </cell>
          <cell r="H54">
            <v>43536</v>
          </cell>
          <cell r="I54">
            <v>43539</v>
          </cell>
          <cell r="J54">
            <v>43558</v>
          </cell>
          <cell r="K54">
            <v>43580</v>
          </cell>
          <cell r="L54">
            <v>0.58333333333333337</v>
          </cell>
          <cell r="P54" t="str">
            <v>СХД 29-р хороо Энхтайвны өргөн чөлөө "Талх чихэр" ХК</v>
          </cell>
          <cell r="Q54" t="str">
            <v>98555575, 80004447</v>
          </cell>
          <cell r="R54" t="str">
            <v>.1.Компанийн 2018 оны үйл ажиллагааны болон санхүүгийн тайлангийн талаархи ТУЗ-ийн гаргасан дүгнэлтийг  батлах
2.Компанийн 2019 оны бизнесийн үйл ажиллагааны төлөвлөгөөг батлах
3.ТУЗ-ийн гишүүдийн цалин, 2019 оны төсөв
4.Ногдол ашиг хуваарилах тухай</v>
          </cell>
          <cell r="S54" t="str">
            <v>.1.Компанийн 2018 оны үйл ажиллагааны болон санхүүгийн тайлангийн талаархи ТУЗ-ийн гаргасан дүгнэлтийг  баталсан,
2.Компанийн 2019 оны бизнесийн үйл ажиллагааны төлөвлөгөөг баталсан
3.ТУЗ-ийн гишүүдийн цалин, 2019 оны төсвийг баталсан
4.Ногдол ашиг хуваарилах тухай шийдвэрийг танилцуулсан</v>
          </cell>
          <cell r="T54">
            <v>1</v>
          </cell>
        </row>
        <row r="55">
          <cell r="C55">
            <v>68</v>
          </cell>
          <cell r="D55" t="str">
            <v>ERS</v>
          </cell>
          <cell r="F55" t="str">
            <v>Ээлжит</v>
          </cell>
          <cell r="H55">
            <v>43530</v>
          </cell>
          <cell r="I55">
            <v>43535</v>
          </cell>
          <cell r="J55">
            <v>43551</v>
          </cell>
          <cell r="K55">
            <v>43572</v>
          </cell>
          <cell r="L55">
            <v>0.45833333333333331</v>
          </cell>
          <cell r="P55" t="str">
            <v>Дархан уул аймаг, Дархан сум, 7-р баг өөрийн байр</v>
          </cell>
          <cell r="Q55" t="str">
            <v>99371230, 70373263</v>
          </cell>
          <cell r="R55" t="str">
            <v>Компанийн 2018 оны санхүүгийн тайлан
ТУЗ-ийн хараат бус гишүүдийн тайлан
Ногдол ашиг олгох тухай</v>
          </cell>
          <cell r="S55" t="str">
            <v>Компанийн 2018 оны санхүүгийн тайлан болон ТУЗ-ийн хараат бус гишүүдийн тайлан хангалттай хэмээн дүгнэж, нэгж хувьцаанд 150 төгрөгийн ногдол ашиг олгохоор шийдвэрлэсэн байна.</v>
          </cell>
          <cell r="T55">
            <v>1</v>
          </cell>
        </row>
        <row r="56">
          <cell r="C56">
            <v>208</v>
          </cell>
          <cell r="D56" t="str">
            <v>MMX</v>
          </cell>
          <cell r="F56" t="str">
            <v>Ээлжит</v>
          </cell>
          <cell r="G56">
            <v>43538</v>
          </cell>
          <cell r="H56">
            <v>43535</v>
          </cell>
          <cell r="I56">
            <v>43540</v>
          </cell>
          <cell r="J56">
            <v>43558</v>
          </cell>
          <cell r="K56">
            <v>43581</v>
          </cell>
          <cell r="L56">
            <v>0.58333333333333337</v>
          </cell>
          <cell r="P56" t="str">
            <v xml:space="preserve">УБ хот, Сонгинохайрхан дүүрэг, 4-р хороо Хүнсчдийн гудамж, Мах Импэкс ХК-ийн өөрийн байранд </v>
          </cell>
          <cell r="Q56" t="str">
            <v>9855-5575, 9855-6575</v>
          </cell>
          <cell r="R56" t="str">
            <v xml:space="preserve">1.2018 оны үйл ажиллагааны болон санхүүгийн тайлангийн талаархи Төлөөлөн удирдах зөвлөлийн гаргасан дүгнэлтийг хэлэлцэн батлах 
2.Компанийн 2019 оны бизнесийн үйл ажиллагааны танилцуулга
3.Ногдол ашиг хувиарлах тухай </v>
          </cell>
        </row>
        <row r="57">
          <cell r="C57">
            <v>217</v>
          </cell>
          <cell r="D57" t="str">
            <v>TEE</v>
          </cell>
          <cell r="F57" t="str">
            <v>Ээлжит</v>
          </cell>
          <cell r="H57">
            <v>43530</v>
          </cell>
          <cell r="I57">
            <v>43535</v>
          </cell>
          <cell r="J57">
            <v>43551</v>
          </cell>
          <cell r="K57">
            <v>43572</v>
          </cell>
          <cell r="L57">
            <v>0.58333333333333337</v>
          </cell>
          <cell r="P57" t="str">
            <v>Дархан сум, 7-р баг, Монгол Алт ХК-ний танхим</v>
          </cell>
          <cell r="Q57">
            <v>99371230</v>
          </cell>
          <cell r="R57" t="str">
            <v>Компанийн 2018 оны санхүүгийн тайлан, ТУЗ-ийн хараат бус гишүүдийн ажлын тайлан, Ногдол ашиг олгох тухай</v>
          </cell>
          <cell r="S57" t="str">
            <v>Компанийн 2018 оны санхүүгийн тайлан болон ТУЗ-ийн хараат бус гишүүдийн тайлан хангалттай хэмээн дүгнэж, нэгж хувьцаанд 500 төгрөгийн ногдол ашиг олгохоор шийдвэрлэсэн байна.</v>
          </cell>
          <cell r="T57">
            <v>1</v>
          </cell>
        </row>
        <row r="58">
          <cell r="C58">
            <v>191</v>
          </cell>
          <cell r="D58" t="str">
            <v>EER</v>
          </cell>
          <cell r="F58" t="str">
            <v>Ээлжит</v>
          </cell>
          <cell r="G58">
            <v>43536</v>
          </cell>
          <cell r="H58">
            <v>43535</v>
          </cell>
          <cell r="I58">
            <v>43539</v>
          </cell>
          <cell r="J58">
            <v>43557</v>
          </cell>
          <cell r="K58">
            <v>43581</v>
          </cell>
          <cell r="L58">
            <v>0.70833333333333337</v>
          </cell>
          <cell r="P58" t="str">
            <v>Улаанбаатар хот, Хан-Уул дүүргийн 15-р хороо, Үйлдвэрийн парк-1 хаягт байрлах компанийн байранд.</v>
          </cell>
          <cell r="Q58" t="str">
            <v>976-11- 341613, 99028029</v>
          </cell>
          <cell r="R58" t="str">
            <v xml:space="preserve">1. Компанийн 2018 оны үйл ажиллагааны болон санхүүгийн  тайланд ТУЗ-өөс өгсөн дүгнэлтийг хэлэлцэж батлах;
2. ТУЗ-ийн ердийн болон хараат бус гишүүдийг сонгох;
3. 2018 оны үйл ажиллагааны үр дүнгээр хуваарилах ногдол ашгийн хувь хэмжээг тогтоосон ТУЗ-ийн хурлын шийдвэрийг батлах.
4. АГ ХК-ийн ХЭХ-ын болон ТУЗ-ийн үйл ажиллагааны 2019 оны зардлын төсвийг хэлэлцэж батлах  
5. Компанийн оршин байрлах хаягийн өөрчлөлтийг тусгаж шинэчилсэн компанийн дүрмийг хэлэлцэж батлах.
</v>
          </cell>
          <cell r="S58" t="str">
            <v xml:space="preserve">Компанийн 2018 оны үйл ажиллагааны болон санхүүгийн  тайланд ТУЗ-өөс өгсөн дүгнэлтийг хэлэлцэн баталж, ТУЗ-ийн ердийн болон хараат бус гишүүдийг сонгож,
2018 оны үйл ажиллагааны үр дүнгээр хуваарилах ногдол ашгийн хувь хэмжээг тогтоосон ТУЗ-ийн хурлын шийдвэрийг баталж, АГ ХК-ийн ХЭХ-ын болон ТУЗ-ийн үйл ажиллагааны 2019 оны зардлын төсөв, Компанийн оршин байрлах хаягийн өөрчлөлтийг тусгаж шинэчилсэн компанийн дүрмийг хэлэлцэж баталсан байна.
</v>
          </cell>
          <cell r="T58">
            <v>1</v>
          </cell>
        </row>
        <row r="59">
          <cell r="C59">
            <v>154</v>
          </cell>
          <cell r="D59" t="str">
            <v>TAS</v>
          </cell>
          <cell r="F59" t="str">
            <v>Ээлжит</v>
          </cell>
          <cell r="G59">
            <v>43538</v>
          </cell>
          <cell r="H59">
            <v>43536</v>
          </cell>
          <cell r="I59">
            <v>43541</v>
          </cell>
          <cell r="J59">
            <v>43556</v>
          </cell>
          <cell r="K59">
            <v>43585</v>
          </cell>
          <cell r="L59">
            <v>0.58333333333333337</v>
          </cell>
          <cell r="P59" t="str">
            <v>Орхон аймаг, Баян-Өндөр сум, Баянцагаан баг "Эрдэнэт Хүнс" ХК байранд</v>
          </cell>
          <cell r="Q59" t="str">
            <v>99362074, 94440933, 99224005</v>
          </cell>
          <cell r="R59" t="str">
            <v>1.	Компанийн 2018 оны жилийн үйл ажиллагааны болон санхүүгийн тайлангийн талаархи Төлөөлөн удирдах зөвлөлийн гаргасан дүгнэлтийг хэлэлцэж батлах:
2.	Компанийн 2019 оны бизнес төлөвлөгөөний үндсэн чиглэлийг хэлэлцэж батлах:
3.	Хууль болон компанийн дүрмээр тогтоосон бусад асуудал:</v>
          </cell>
        </row>
        <row r="60">
          <cell r="C60">
            <v>201</v>
          </cell>
          <cell r="D60" t="str">
            <v>JLT</v>
          </cell>
          <cell r="F60" t="str">
            <v>Ээлжит</v>
          </cell>
          <cell r="G60">
            <v>43538</v>
          </cell>
          <cell r="H60">
            <v>43536</v>
          </cell>
          <cell r="I60">
            <v>43539</v>
          </cell>
          <cell r="J60">
            <v>43560</v>
          </cell>
          <cell r="K60">
            <v>43585</v>
          </cell>
          <cell r="L60">
            <v>0.58333333333333337</v>
          </cell>
          <cell r="P60" t="str">
            <v>Улаанбаатар хот, Чингэлтэй дүүрэг, 2-р хороо, Самбуугийн гудамж, Орон зай төв 701 тоот хурлын заал</v>
          </cell>
          <cell r="Q60" t="str">
            <v>99276519, 99125773</v>
          </cell>
          <cell r="R60" t="str">
            <v xml:space="preserve">1.	Компанийн 2018 оны үйл ажиллагааны болон санхүүгийн тайлангийн талаарх ТУЗ-ийн дүгнэлт
2.	Ногдол ашиг хуваарилахгүй тухай ТУЗ-ийн гаргасан шийдвэрийг танилцуулах
3.	Тогтоолд өөрчлөлт оруулах тухай
4.	Компанийн стратегийн үйл ажиллагааны талаар мэдээлэл 
</v>
          </cell>
          <cell r="S60" t="str">
            <v xml:space="preserve">1.	Компанийн 2018 оны үйл ажиллагааны болон санхүүгийн тайлангийн талаарх ТУЗ-ийн дүгнэлтийг хэлэлцэн баталсан,
2.	Ногдол ашиг хуваарилахгүй тухай ТУЗ-ийн шийдвэрийг танилцуулсан,
3.	Тогтоолд компанийн зарласан хувьцаанаас гүйлгээнд гаргах асуудлыг ТУЗ-шийдвэрлэхээр өөрчлөлт оруулж, 2017.07.27-ны өдрийн ХЭХ-ын 2 тоот тогтоолыг хүчингүйд тооцсон байна.
4.	Компанийн стратегийн үйл ажиллагааны талаар мэдээлэл хийсэн. 
</v>
          </cell>
          <cell r="T60">
            <v>1</v>
          </cell>
        </row>
        <row r="61">
          <cell r="C61">
            <v>13</v>
          </cell>
          <cell r="D61" t="str">
            <v>BNG</v>
          </cell>
          <cell r="F61" t="str">
            <v>Ээлжит</v>
          </cell>
          <cell r="G61" t="str">
            <v>14/3/2019</v>
          </cell>
          <cell r="H61">
            <v>43580</v>
          </cell>
          <cell r="I61">
            <v>43542</v>
          </cell>
          <cell r="J61">
            <v>43560</v>
          </cell>
          <cell r="K61">
            <v>43580</v>
          </cell>
          <cell r="L61">
            <v>0.625</v>
          </cell>
          <cell r="P61" t="str">
            <v>“Улаанбаатар хот, СБД  дүүрэг 1-р хороо,Чингис хаан өргөн чөлөө -5,  Баянгол зочид буудлын Рестораны зааланд болно.</v>
          </cell>
          <cell r="Q61">
            <v>80705374</v>
          </cell>
          <cell r="R61" t="str">
            <v>1.Компанийн 2018 оны үйл ажиллагааны болон санхүүгийн тайлангийн талаарх ТУЗ-ийн дүгнэлтийг хэлэлцэж батлах
2. Төлөөлөн удирдах зөвлөлийн төсвийг батлах
3.Ноогдол ашиг хуваарилах тухай ТУЗ-ийн шийдвэр, үндэслэлийг танилцуулах</v>
          </cell>
          <cell r="S61" t="str">
            <v xml:space="preserve">1. Компанийн 2018 оны үйл ажиллагааны болон санхүүгийн тайланд өгөх ТУЗ-ийн дүгнэлтийг баталсан. 2. Компанийн ТУЗ-ийн зардлын төсөвийг хэлэлцэж баталсан. </v>
          </cell>
          <cell r="T61">
            <v>1</v>
          </cell>
        </row>
        <row r="62">
          <cell r="C62">
            <v>56</v>
          </cell>
          <cell r="D62" t="str">
            <v>HSG</v>
          </cell>
          <cell r="F62" t="str">
            <v>Ээлжит</v>
          </cell>
          <cell r="H62">
            <v>43534</v>
          </cell>
          <cell r="I62">
            <v>43539</v>
          </cell>
          <cell r="J62">
            <v>43556</v>
          </cell>
          <cell r="K62">
            <v>43582</v>
          </cell>
          <cell r="L62">
            <v>0.5</v>
          </cell>
          <cell r="P62" t="str">
            <v xml:space="preserve">Улаанбаатар хот,  Баянгол дүүрэг, 20 дугаар хороо, Эрчим хүчний гудамж, Гурвалжингийн гүүр, компанийн өөрийн </v>
          </cell>
          <cell r="Q62" t="str">
            <v>99999064, 99074431</v>
          </cell>
          <cell r="R62" t="str">
            <v xml:space="preserve">•	Компанийн 2018 оны үйл ажилагааны болон санхүүгийн тайлангийн талаар ТУЗ-ийн гаргасан дүгнэлт;
•	Төлөөлөн Удирдах Зөвлөлийн гишүүдийг сонгох:
•	Төлөөлөн Удирдах Зөвлөлийн гишүүдийн цалин урамшуулалын хэмжээг тогтоох:
</v>
          </cell>
        </row>
        <row r="63">
          <cell r="C63">
            <v>209</v>
          </cell>
          <cell r="D63" t="str">
            <v>MCH</v>
          </cell>
          <cell r="F63" t="str">
            <v>Ээлжит</v>
          </cell>
          <cell r="G63" t="str">
            <v>15/3/2019</v>
          </cell>
          <cell r="H63">
            <v>43539</v>
          </cell>
          <cell r="I63">
            <v>43542</v>
          </cell>
          <cell r="J63">
            <v>43558</v>
          </cell>
          <cell r="K63">
            <v>43581</v>
          </cell>
          <cell r="L63">
            <v>0.45833333333333331</v>
          </cell>
          <cell r="P63" t="str">
            <v>Монголын цахилгаан холбоо ХК,  15160 Улаанбаатар хот, Чингэлтэй дүүрэг, Энхтайвны өргөн чөлөө 1</v>
          </cell>
          <cell r="Q63" t="str">
            <v>7010 2900, 7010 2210, 7010 2244, 99889339</v>
          </cell>
          <cell r="R63" t="str">
            <v>Хурлаар хэлэлцэх асуудлууд: 
1.	Компанийн 2018 оны үйл ажиллагааны болон санхүүгийн тайлангийн талаарх ТУЗ-ийн гаргасан дүгнэлтийг батлах тухай
2.	Компанийн 2018 оны санхүүгийн тайлан, түүнд хийгдсэн хараат бус аудитын дүгнэлтийг батлах тухай
3.	ТУЗ-ийн Аудитын хорооны санхүүгийн тайлангийн талаарх дүгнэлтийг батлах тухай
4.	ТУЗ-ийн 2019 оны зардлын төсвийг батлах тухай
5.	Ногдол ашиг хуваарилахгүй тухай ТУЗ-ийн шийдвэрийн үндэслэлийг танилцуулах тухай</v>
          </cell>
          <cell r="S63" t="str">
            <v xml:space="preserve">1. Компанийн 2018 оны үйл ажиллагааны болон санхүүгийн тайланд хийсэн ТУЗ-ийн дүгнэлтийг баталсан. 2. Компанийн 2018 оны санхүүгийн тайлан, түүнд хийсэн хараат бус аудитын тайлан дүгнэлтийг баталсан. 3. ТУЗ-ийн Аудитын хорооны санхүүгийн тайлангийн талаарх дүгнэлтийг баталсан. 4. ТУЗ-ийн 2019 оны зардлын төсвийг баталсан. </v>
          </cell>
          <cell r="T63">
            <v>1</v>
          </cell>
        </row>
        <row r="64">
          <cell r="C64">
            <v>162</v>
          </cell>
          <cell r="D64" t="str">
            <v>CHE</v>
          </cell>
          <cell r="F64" t="str">
            <v>Ээлжит</v>
          </cell>
          <cell r="H64">
            <v>43539</v>
          </cell>
          <cell r="I64">
            <v>43544</v>
          </cell>
          <cell r="J64">
            <v>43564</v>
          </cell>
          <cell r="K64">
            <v>43580</v>
          </cell>
          <cell r="L64">
            <v>0.41666666666666669</v>
          </cell>
          <cell r="P64" t="str">
            <v>Улаанбаатар хот, Сүхбаатар дүүрэг, 5-р хороо, Үндсэн хуулийн гудамж, Монгол Даатгал ХХК байр 3 давхар, хурлын танхим</v>
          </cell>
          <cell r="Q64">
            <v>99083547</v>
          </cell>
          <cell r="R64" t="str">
            <v>1. 2018 оны үйл ажиллагаа болон санхүүгийн тайлангийн талаар ТУЗ-ийн дүгнэлт
2. НА хуваарилахгүй тухай ТУЗ-ийн шийдвэр, түүний үндэслэлийг танилцуулах
3. ТУЗ-ийн шинэ гишүүдийг сонгох
4. Компанийг нэгтгэх журам, төсөлд нэмэлт өөрчлөлт оруулах
5. 2018 оны хувьцаа эзэмшигчдийн ээлжит хурлын зарим шийдвэрийг баталгаажуулах тухай</v>
          </cell>
          <cell r="S64" t="str">
            <v>1. 2018 оны үйл ажиллагаа болон санхүүгийн тайлангийн талаар ТУЗ-ийн дүгнэлт,
2. НА хуваарилахгүй тухай ТУЗ-ийн шийдвэр, түүний үндэслэлийг танилцуулах,
3. ТУЗ-ийн шинэ гишүүдийг сонгох,
4. Компанийг нэгтгэх журам, төсөлд нэмэлт өөрчлөлт оруулах асуудлыг тус тус хэлэлцэж баталсан.
5. 2018 оны хувьцаа эзэмшигчдийн ээлжит хурлын зарим шийдвэрийг баталгаажуулсан байна.</v>
          </cell>
          <cell r="T64">
            <v>1</v>
          </cell>
        </row>
        <row r="65">
          <cell r="C65">
            <v>317</v>
          </cell>
          <cell r="D65" t="str">
            <v>SIL</v>
          </cell>
          <cell r="F65" t="str">
            <v>Ээлжит</v>
          </cell>
          <cell r="H65">
            <v>43537</v>
          </cell>
          <cell r="I65">
            <v>43542</v>
          </cell>
          <cell r="J65">
            <v>43557</v>
          </cell>
          <cell r="K65">
            <v>43581</v>
          </cell>
          <cell r="L65">
            <v>0.41666666666666669</v>
          </cell>
          <cell r="P65" t="str">
            <v>Дархан уул аймаг Дархан сум 13-р баг Силикат ХК-ийн байр</v>
          </cell>
          <cell r="Q65" t="str">
            <v>99053485, 99053180</v>
          </cell>
          <cell r="R65" t="str">
            <v>1.Компанийн санхүүгийн тайлан, Хараат бус аудитын дүгнэлт,тайлан 2.Компанийн 2018 оны үйл ажиллагааны тайлан, 2019 оны үйл ажиллагааны төлөвлөгөө 3.ТУЗ-н төсөв</v>
          </cell>
          <cell r="S65" t="str">
            <v xml:space="preserve">1. Компанийн  2018 оны үйл ажиллагааны болон санхүүгийн аудитын тайлан , дүгнэлтийг баталсан. 2. Компанийн 2019 оны үйл ажиллагааны төлөвлөгөөг баталсан.3. Компанийн ТУЗ-ийн 2019 ны төсвийг баталсан.  </v>
          </cell>
          <cell r="T65">
            <v>1</v>
          </cell>
        </row>
        <row r="66">
          <cell r="C66">
            <v>503</v>
          </cell>
          <cell r="D66" t="str">
            <v>MSC</v>
          </cell>
          <cell r="F66" t="str">
            <v>Ээлжит</v>
          </cell>
          <cell r="G66" t="str">
            <v>15/3/2019</v>
          </cell>
          <cell r="H66">
            <v>43542</v>
          </cell>
          <cell r="I66">
            <v>43546</v>
          </cell>
          <cell r="J66">
            <v>43563</v>
          </cell>
          <cell r="K66">
            <v>43585</v>
          </cell>
          <cell r="L66">
            <v>0.54166666666666663</v>
          </cell>
          <cell r="P66" t="str">
            <v xml:space="preserve">Улаанбаатар хот, Баянзүрх дүүрэг, 8 дугаар хороо, Энхтайваны өргөн чөлөө, “22-р БААЗ” ХК-ийн байр  201 тоотод </v>
          </cell>
          <cell r="Q66" t="str">
            <v>Б.Баярсайхан 70110708, 94130060</v>
          </cell>
          <cell r="R66" t="str">
            <v xml:space="preserve">1.	Компанийн 2018 үйл ажиллагааны тайлангийн талаарх ТУЗ-ийн дүгнэлт.
2.	Санхүүгийн тайлангийн талаарх ТУЗ-ийн   дүгнэлт.
3.	Санхүүгийн тайланд хийсэн аудитийн дүгнэлт. 
4.	Ногдол ашиг хувиарлахгүй тухай ТУЗ-ийн гаргасан шийдвэрийг танилцуулах.
5.	 Бусад
</v>
          </cell>
        </row>
        <row r="67">
          <cell r="C67">
            <v>108</v>
          </cell>
          <cell r="D67" t="str">
            <v>HUV</v>
          </cell>
          <cell r="F67" t="str">
            <v>Ээлжит</v>
          </cell>
          <cell r="G67" t="str">
            <v>15/3/2019</v>
          </cell>
          <cell r="H67">
            <v>43538</v>
          </cell>
          <cell r="I67">
            <v>43543</v>
          </cell>
          <cell r="J67">
            <v>43558</v>
          </cell>
          <cell r="K67">
            <v>43584</v>
          </cell>
          <cell r="P67" t="str">
            <v>Хөвсгөл аймаг. Мөрөн сум. 8-р баг. Хөвсгөл Геологи ХК -ийн хурлын танхим</v>
          </cell>
          <cell r="Q67">
            <v>99106457</v>
          </cell>
          <cell r="R67" t="str">
            <v>- Компанийн 2018 оны үйл ажиллагааны тайлан, санхүүгийн тайлангийн аудитаар баталгаажсан дүгнэлтийг тайлагнах
- Компаний 2018 оны үйл ажиллагааны болон санхүүгийн тайланд хийгдсэн ТУЗ-ийн дүгнэлт
- Компанийн ногдол ашиг тараах талаарх ТУЗ-ийн гаргасан шийдвэрийг танилцуулах
- ТУЗ-ийн 2019 оны төсөв батлах</v>
          </cell>
          <cell r="S67" t="str">
            <v>1. Компанийн 2018 оны үйл ажиллагааны тайлан, санхүүгийн тайлангийн аудитаар баталгаажсан дүгнэлтийг хангалттай гэж баталсан. 2. Компанийн 2018 оны үйл ажиллагааны тайлан, санхүүгийн тайлангийн талаарх ТУЗ-ийн дүгнэлтийг баталсан. 3. Ногдол ашиг тараах тухай танилцуулсан. 4. ТУЗ-ийн 2019 оны зардлын төсөв баталсан.</v>
          </cell>
          <cell r="T67">
            <v>1</v>
          </cell>
        </row>
        <row r="68">
          <cell r="C68">
            <v>518</v>
          </cell>
          <cell r="D68" t="str">
            <v>HTS</v>
          </cell>
          <cell r="F68" t="str">
            <v>Ээлжит</v>
          </cell>
          <cell r="G68" t="str">
            <v>20/3/2019</v>
          </cell>
          <cell r="H68">
            <v>43537</v>
          </cell>
          <cell r="I68">
            <v>43542</v>
          </cell>
          <cell r="J68">
            <v>43559</v>
          </cell>
          <cell r="K68">
            <v>43579</v>
          </cell>
          <cell r="L68">
            <v>0.45833333333333331</v>
          </cell>
          <cell r="P68" t="str">
            <v xml:space="preserve">Сэлэнгэ аймаг Сайхан сум 1-р баг "Цемент шохой" ХК-ийн өөрийн байр, хурлын танхим </v>
          </cell>
          <cell r="Q68" t="str">
            <v xml:space="preserve">70368151, 70368368, </v>
          </cell>
          <cell r="R68" t="str">
            <v>Компанийн 2018 оны  үйл ажиллагаа болон санхүүгийн тайлангийн талаар гаргасан ТУЗ-ийн дүгнэлтийг хэлэлцэн батлах;
Компанийн төлөөлөн удирдах зөвлөлийн гишүүдийг чөлөөлж, томилох тухай;
Компанийн ногдол ашгийн талаар шийдвэрлэсэн ТУЗ-ийн тогтоолыг танилуулах;
Бусад;</v>
          </cell>
          <cell r="S68" t="str">
            <v>Компанийн 2018 оны  үйл ажиллагаа болон санхүүгийн тайлангийн талаар гаргасан ТУЗ-ийн дүгнэлтийг хэлэлцэн баталсан;
Компанийн төлөөлөн удирдах зөвлөлийн зарим гишүүдийг чөлөөлж, томилсон;
Компанийн ногдол ашгийн талаарх ТУЗ-ийн тогтоолыг танилуулсан;
Бусад;</v>
          </cell>
          <cell r="T68">
            <v>1</v>
          </cell>
        </row>
        <row r="69">
          <cell r="C69">
            <v>431</v>
          </cell>
          <cell r="D69" t="str">
            <v>HHS</v>
          </cell>
          <cell r="F69" t="str">
            <v>Ээлжит</v>
          </cell>
          <cell r="G69" t="str">
            <v>18/3/2019</v>
          </cell>
          <cell r="H69">
            <v>43538</v>
          </cell>
          <cell r="I69">
            <v>43543</v>
          </cell>
          <cell r="J69">
            <v>43558</v>
          </cell>
          <cell r="K69">
            <v>43584</v>
          </cell>
          <cell r="L69">
            <v>0.70833333333333337</v>
          </cell>
          <cell r="P69" t="str">
            <v xml:space="preserve">Хөвсгөл аймаг Мөрөн сум 8-р баг "Хөвсгөл Хүнс"ХК-ийн байр </v>
          </cell>
          <cell r="Q69">
            <v>88093681</v>
          </cell>
          <cell r="R69" t="str">
            <v xml:space="preserve">Компанийн жилийн үйл ажиллагааны болон санхүүгийн тайлангийн талаарх       төлөөлөн удирдах зөвлөлийн гаргасан дүгнэлтийг хэлэлцэж батлах
-   Компанийн  санхүүгийн  тайлан,   түүнд  хийгдсэн  хараат  бус   аудитын дүгнэлт
-  Компанийн бизнес үйл ажиллагааны тайлан
-  Компанийн 2019 оны бизнес төлөвлөгөөг батлах
-  Хянан шалгах зөвлөлийн тайлан
-  ТУЗ, Гүйцэтгэх удирдлагын зардлын төсөв
-  Ногдол ашиг тараах эсэх  
</v>
          </cell>
          <cell r="S69" t="str">
            <v xml:space="preserve">Компанийн жилийн үйл ажиллагааны болон санхүүгийн тайлангийн талаарх төлөөлөн удирдах зөвлөлийн гаргасан дүгнэлтийг хэлэлцэн баталсан
-  Компанийн  санхүүгийн  тайлан, түүнд хийгдсэн хараат бус аудитын дүгнэлтийг баталсан
-  Компанийн бизнес үйл ажиллагааны тайланг баталсан
-  Компанийн 2019 оны бизнес төлөвлөгөөг баталсан
-  Хянан шалгах зөвлөлийн тайланг баталсан                                                                                              -  ТУЗ, Гүйцэтгэх удирдлагын зардлын төсвийг баталсан
-  Ногдол ашиг тараах шийдвэрийг танилцуулсан.  
</v>
          </cell>
          <cell r="T69">
            <v>1</v>
          </cell>
        </row>
        <row r="70">
          <cell r="C70">
            <v>17</v>
          </cell>
          <cell r="D70" t="str">
            <v>ATR</v>
          </cell>
          <cell r="F70" t="str">
            <v>Ээлжит</v>
          </cell>
          <cell r="G70" t="str">
            <v>15/3/2019</v>
          </cell>
          <cell r="H70">
            <v>43538</v>
          </cell>
          <cell r="I70">
            <v>43542</v>
          </cell>
          <cell r="J70">
            <v>43558</v>
          </cell>
          <cell r="K70">
            <v>43580</v>
          </cell>
          <cell r="L70">
            <v>0.58333333333333337</v>
          </cell>
          <cell r="P70" t="str">
            <v>Хан-Уул дүүрэг, 3-р хороо, Чингисийн өргөн чөлөө-20, компанийн өөрийн байр, 2 давхарын хурлын танхимд хуралдана.</v>
          </cell>
          <cell r="Q70" t="str">
            <v>88014198,  11-342132</v>
          </cell>
          <cell r="R70" t="str">
            <v xml:space="preserve">1.	Компанийн 2018 оны үйл ажиллагааны болон санхүүгийн тайлангийн талаарх ТУЗ-ын дүгнэлт
2.	Компанийн ТУЗ-ыг шинээр сонгох
3.	Компанийн ТУЗ-ын төсөвийг батлах
4.	Ногдол ашиг хуваарилах эсэх талаар ТУЗ-ын шийдвэр, түүний үндэслэлийг танилцуулах 
</v>
          </cell>
          <cell r="S70" t="str">
            <v xml:space="preserve">1.	Компанийн 2018 оны үйл ажиллагааны болон санхүүгийн тайлангийн талаарх ТУЗ-ын дүгнэлтийг хэлэлцэн баталсан.
2.	Компанийн ТУЗ-ийн гишүүдийг шинээр сонгосон
3.	Компанийн ТУЗ-ын төсөвийг баталсан
4.	Ногдол ашиг хуваарилах эсэх талаар ТУЗ-ын шийдвэр, түүний үндэслэлийг танилцуулсан. 
</v>
          </cell>
          <cell r="T70">
            <v>1</v>
          </cell>
        </row>
        <row r="71">
          <cell r="C71">
            <v>214</v>
          </cell>
          <cell r="D71" t="str">
            <v>TAV</v>
          </cell>
          <cell r="F71" t="str">
            <v>Ээлжит</v>
          </cell>
          <cell r="G71" t="str">
            <v>18/3/2019</v>
          </cell>
          <cell r="H71">
            <v>43537</v>
          </cell>
          <cell r="I71">
            <v>43542</v>
          </cell>
          <cell r="J71">
            <v>43558</v>
          </cell>
          <cell r="K71">
            <v>43581</v>
          </cell>
          <cell r="L71">
            <v>0.45833333333333331</v>
          </cell>
          <cell r="P71" t="str">
            <v xml:space="preserve">СХД, 18-р хороо,  "Тав" ХК-ийн хурлын танхимд </v>
          </cell>
          <cell r="Q71" t="str">
            <v>99664595, 70172741</v>
          </cell>
          <cell r="R71" t="str">
            <v>1. ТУЗ-ийн гишүүдийг сонгох
2. 2018 оны санхүүгийн тайлан, аудитын дүгнэлтийг хэлэлцэх
3. Компанийн 2018 оны үйл ажиллагааны тайлан
4.Компанийн 2019 оны үйл ажиллагааны төлөвлөгөө</v>
          </cell>
          <cell r="S71" t="str">
            <v>ТУЗ-ийн гишүүдийг сонгож, 2018 оны үйл ажиллагааны болон санхүүгийн тайлан, аудитын дүгнэлт, Компанийн 2019 оны үйл ажиллагааны төлөвлөгөөг тус тус хэлэлцэн баталсан байна.</v>
          </cell>
          <cell r="T71">
            <v>1</v>
          </cell>
        </row>
        <row r="72">
          <cell r="C72">
            <v>136</v>
          </cell>
          <cell r="D72" t="str">
            <v>BAZ</v>
          </cell>
          <cell r="F72" t="str">
            <v>Ээлжит</v>
          </cell>
          <cell r="G72" t="str">
            <v>18/3/2019</v>
          </cell>
          <cell r="H72">
            <v>43538</v>
          </cell>
          <cell r="I72">
            <v>43542</v>
          </cell>
          <cell r="J72">
            <v>43560</v>
          </cell>
          <cell r="K72">
            <v>43585</v>
          </cell>
          <cell r="L72">
            <v>0.5</v>
          </cell>
          <cell r="P72" t="str">
            <v>Монгол Улс, Улаанбаатар хот, Сүхбаатар дүүрэг,  1-р хороо, Олимпийн гудамж-16, Реженси байр,  3-р давхар, 314 тоот</v>
          </cell>
          <cell r="Q72">
            <v>99031675</v>
          </cell>
          <cell r="R72" t="str">
            <v xml:space="preserve">1.	Компанийн 2018 оны үйл ажиллагааны талаарх болон санхүүгийн тайланг хэлэлцэж батлах
2.	Компанийн цаашид хэрэгжүүлэх үйл ажиллагааны бизнес төлөвлөгөөг батлах
3.	Ногдол ашиг хувиарлах эсэх тухай тайлагнах
4.	Бусад 
</v>
          </cell>
          <cell r="S72" t="str">
            <v xml:space="preserve">	Компанийн 2018 оны үйл ажиллагааны талаарх болон санхүүгийн тайлан болон 	Компанийн цаашид хэрэгжүүлэх үйл ажиллагааны бизнес төлөвлөгөөг баталж, 	Ногдол ашиг хувиарлахгүй тухай тайлбар үндэслэлийг ХЭ-чид тайлагнасан байна.
</v>
          </cell>
          <cell r="T72">
            <v>1</v>
          </cell>
        </row>
        <row r="73">
          <cell r="C73">
            <v>78</v>
          </cell>
          <cell r="D73" t="str">
            <v>HVL</v>
          </cell>
          <cell r="F73" t="str">
            <v>Ээлжит</v>
          </cell>
          <cell r="G73" t="str">
            <v>15/3/2019</v>
          </cell>
          <cell r="H73">
            <v>43538</v>
          </cell>
          <cell r="I73">
            <v>43543</v>
          </cell>
          <cell r="J73">
            <v>43558</v>
          </cell>
          <cell r="K73">
            <v>43584</v>
          </cell>
          <cell r="L73">
            <v>0.58333333333333337</v>
          </cell>
          <cell r="P73" t="str">
            <v xml:space="preserve">Хөвсгөл аймаг Мөрөн сум 8-р баг "Хөвсгөл Хүнс"ХК-ийн хурлын заал </v>
          </cell>
          <cell r="Q73" t="str">
            <v>88093681, 99382009</v>
          </cell>
          <cell r="R73" t="str">
            <v xml:space="preserve">Хурлаар хэлэлцэх асуудлууд: 
	Компанийн санхүүгийн тайлан 
	Компанийн бизнес үйл ажиллагааны тайлан 
	  Компанийн 2019 оны бизнес төлөвлөгөөг батлах 
	  Хянан шалгах зөвлөлийн тайлан 
	ТУЗ, Гүйцэтгэх удирдлагын зардлын төсөв 
</v>
          </cell>
          <cell r="S73" t="str">
            <v>1. Компанийн бизнес үйл ажиллагааны тайланг баталсан. 2. Хянан шалгах зөвлөлийн тайланг баталсан. 3. Компанийн санхүүгийн тайлан, дүгнэлтийг баталсан. 4. ТУЗ болон Гүйцэтгэх удирдлагын 2019 оны зардлын төсвийг баталсан.</v>
          </cell>
          <cell r="T73">
            <v>1</v>
          </cell>
        </row>
        <row r="74">
          <cell r="C74">
            <v>246</v>
          </cell>
          <cell r="D74" t="str">
            <v>SUN</v>
          </cell>
          <cell r="F74" t="str">
            <v>Ээлжит</v>
          </cell>
          <cell r="G74" t="str">
            <v>15/3/2019</v>
          </cell>
          <cell r="H74">
            <v>43538</v>
          </cell>
          <cell r="I74">
            <v>43542</v>
          </cell>
          <cell r="J74">
            <v>43560</v>
          </cell>
          <cell r="K74">
            <v>43585</v>
          </cell>
          <cell r="L74">
            <v>0.45833333333333331</v>
          </cell>
          <cell r="P74" t="str">
            <v>Монгол Улс, Улаанбаатар хот, Сүхбаатар дүүрэг,  1-р хороо, Олимпийн гудамж-16, Реженси байр,  3-р давхар, 314 тоот</v>
          </cell>
          <cell r="Q74">
            <v>99094422</v>
          </cell>
          <cell r="R74" t="str">
            <v xml:space="preserve">1.	Компанийн 2018 оны үйл ажиллагааны болон санхүүгийн тайлангийн талаарх ТУЗ-ийн дүгнэлтийг хэлэлцэж батлах
2.	Компанийн 2019 онд хэрэгжүүлэхүйл ажиллагааны төлөвлөгөөг батлах
3.	Ногдол ашиг хувиарлах эсэх тухай тайлагнах
4.	Бусад
</v>
          </cell>
          <cell r="S74" t="str">
            <v xml:space="preserve">1.	Компанийн 2018 оны үйл ажиллагааны болон санхүүгийн тайлангийн талаарх ТУЗ-ийн дүгнэлтийг хэлэлцэн баталсан
2.	Компанийн 2019 онд хэрэгжүүлэх үйл ажиллагааны төлөвлөгөөг баталсан
3.	Ногдол ашиг хувиарлахгүй шийдвэрийг танилцуулсан
4.	Бусад
</v>
          </cell>
          <cell r="T74">
            <v>1</v>
          </cell>
        </row>
        <row r="75">
          <cell r="C75">
            <v>148</v>
          </cell>
          <cell r="D75" t="str">
            <v>GFG</v>
          </cell>
          <cell r="F75" t="str">
            <v>Ээлжит</v>
          </cell>
          <cell r="G75" t="str">
            <v>18/3/2019</v>
          </cell>
          <cell r="H75">
            <v>43538</v>
          </cell>
          <cell r="I75">
            <v>43542</v>
          </cell>
          <cell r="J75">
            <v>43560</v>
          </cell>
          <cell r="K75">
            <v>43585</v>
          </cell>
          <cell r="L75">
            <v>0.58333333333333337</v>
          </cell>
          <cell r="P75" t="str">
            <v>Монгол Улс, Улаанбаатар хот, Сүхбаатар дүүрэг,  1-р хороо, Олимпийн гудамж-16, Реженси байр,  3-р давхар, 314 тоот</v>
          </cell>
          <cell r="Q75">
            <v>98011009</v>
          </cell>
          <cell r="R75" t="str">
            <v xml:space="preserve">1.	Компанийн 2018 оны үйл ажиллагааны болон санхүүгийн тайлангийн талаарх ТУЗ-ийн дүгнэлтийг хэлэлцэж батлах
2.	Компанийн цаашид хэрэгжүүлэх үйл ажиллагааны болон бусад төсөл төлөвлөгөөг батлах
3.	Ногдол ашиг хувиарлах эсэх тухай тайлагнах
4.	Бусад 
</v>
          </cell>
          <cell r="S75" t="str">
            <v xml:space="preserve">1.	Компанийн 2018 оны үйл ажиллагааны болон санхүүгийн тайлангийн талаарх ТУЗ-ийн дүгнэлт, 	Компанийн 2019 онд хэрэгжүүлэх үйл ажиллагааны төлөвлөгөөг баталж, 	Ногдол ашиг хувиарлахгүй шийдвэрийг танилцуулсан байна.
</v>
          </cell>
          <cell r="T75">
            <v>1</v>
          </cell>
        </row>
        <row r="76">
          <cell r="C76">
            <v>98</v>
          </cell>
          <cell r="D76" t="str">
            <v>ULZ</v>
          </cell>
          <cell r="F76" t="str">
            <v>Ээлжит</v>
          </cell>
          <cell r="G76" t="str">
            <v>15/3/2019</v>
          </cell>
          <cell r="H76">
            <v>43538</v>
          </cell>
          <cell r="I76">
            <v>43542</v>
          </cell>
          <cell r="J76">
            <v>43560</v>
          </cell>
          <cell r="K76">
            <v>43580</v>
          </cell>
          <cell r="L76">
            <v>0.70833333333333337</v>
          </cell>
          <cell r="P76" t="str">
            <v>Дундговь аймаг Сайнцагаан сумын 7-р багт байрлах "Өлзийдундговь" ХК-ийн байранд</v>
          </cell>
          <cell r="Q76" t="str">
            <v>70593913, 99898338, 99059238</v>
          </cell>
          <cell r="R76" t="str">
            <v>1.Компанийн 2018 оны үйл ажиллагааны болон санхүүгийн тайлангийн талаар 2. ТУЗ-ийн гишүүдийг сонгох</v>
          </cell>
          <cell r="S76" t="str">
            <v>1.Компанийн 2018 оны үйл ажиллагааны болон санхүүгийн тайланг хэлэлцэн баталсан     2. ТУЗ-ийн гишүүдийг сонгосон</v>
          </cell>
          <cell r="T76">
            <v>1</v>
          </cell>
        </row>
        <row r="77">
          <cell r="C77">
            <v>110</v>
          </cell>
          <cell r="D77" t="str">
            <v>ARH</v>
          </cell>
          <cell r="F77" t="str">
            <v>Ээлжит</v>
          </cell>
          <cell r="G77" t="str">
            <v>15/3/2019</v>
          </cell>
          <cell r="H77">
            <v>43537</v>
          </cell>
          <cell r="I77">
            <v>43542</v>
          </cell>
          <cell r="J77">
            <v>43560</v>
          </cell>
          <cell r="K77">
            <v>43580</v>
          </cell>
          <cell r="L77">
            <v>0.58333333333333337</v>
          </cell>
          <cell r="P77" t="str">
            <v>УБ хот Их Наяд төвийн байр</v>
          </cell>
          <cell r="Q77" t="str">
            <v>99818480, 96811008</v>
          </cell>
          <cell r="R77" t="str">
            <v>2018 оны үйл ажиллагааны тайлан санхүүгийн тайланд өгсөн ТУЗ-ийн дүгнэлт, ТУЗ-ийн гишүүд сонгох, 2019 оны ажлын төлөвлөгөөг батлах, ТУЗ болон ГУ-ын 2019 оны зардлын төсөв батлах,Ногдол ашиг хуваарилахгүй байх ТУЗ-ийн 19/1 тоот тогтоол, Их хэмжээний хэлцэл хийх эрхийг ГУ-д олгох тухай /Үл хөдлөх хөрөнгө барьцаалах, тоног төхөөрөмж худалан авах гэх мэт/</v>
          </cell>
          <cell r="S77" t="str">
            <v>2018 оны үйл ажиллагааны тайлан санхүүгийн тайланд өгсөн ТУЗ-ийн дүгнэлтийг хэлэлцэж баталсан. ТУЗ-ийн гишүүд сонгосон, 2019 оны ажлын төлөвлөгөөг баталж, ТУЗ болон ГУ-ын 2019 оны зардлын төсөв батлах,Ногдол ашиг хуваарилахгүй байх ТУЗ-ийн 19/1 тоот тогтоолыг танилцуулсан.</v>
          </cell>
          <cell r="T77">
            <v>1</v>
          </cell>
        </row>
        <row r="78">
          <cell r="C78">
            <v>541</v>
          </cell>
          <cell r="D78" t="str">
            <v>MNP</v>
          </cell>
          <cell r="F78" t="str">
            <v>Ээлжит</v>
          </cell>
          <cell r="G78">
            <v>43619</v>
          </cell>
          <cell r="H78">
            <v>43538</v>
          </cell>
          <cell r="I78">
            <v>43543</v>
          </cell>
          <cell r="J78">
            <v>43560</v>
          </cell>
          <cell r="K78">
            <v>43581</v>
          </cell>
          <cell r="L78">
            <v>0.41666666666666669</v>
          </cell>
          <cell r="P78" t="str">
            <v>"Мэдээлэл холбооны сүлжээ" ТӨК-ийн хурлын танхим /Төв шуудангийн баруун хаалга, "Монгол шуудан" ХК-ийн 4 давхарт/</v>
          </cell>
          <cell r="Q78" t="str">
            <v>70078906, 77078912</v>
          </cell>
          <cell r="R78" t="str">
            <v>1. Компанийн 2018 оны үйл ажиллагааны болон санхүүгийн тайланд өгөх Төлөөлөн удирдах зөвлөлийн дүгнэлтийг хэлэлцэж батлах тухай;
2. “Монгол шуудан” ХК-ийн Төлөөлөн удирдах зөвлөлд Төрийн өмчийн төлөөлөл хэрэгжүүлэгч гишүүнийг томилох тухай;
3. Компанийн 2017 оны ногдол ашиг тараасан тухай тайлан болон 2018 оны санхүүгийн үр дүнгээс ногдол ашиг хуваарилах тухай Төлөөлөн удирдах зөвлөлийн шийдвэрийг танилцуулах;
4. Төлөөлөн удирдах зөвлөлийн 2019 оны зардлын төсөв батлах тухай;</v>
          </cell>
          <cell r="S78" t="str">
            <v>1. Компанийн 2018 оны үйл ажиллагааны болон санхүүгийн тайланд өгөх Төлөөлөн удирдах зөвлөлийн дүгнэлтийг хэлэлцэж баталсан;
2. “Монгол шуудан” ХК-ийн Төлөөлөн удирдах зөвлөлд Төрийн өмчийн төлөөлөл хэрэгжүүлэгч гишүүнийг томилсон;
3. Компанийн 2017 оны ногдол ашиг тараасан тухай тайлан болон 2018 оны санхүүгийн үр дүнгээс ногдол ашиг хуваарилах тухай Төлөөлөн удирдах зөвлөлийн шийдвэрийг танилцуулсан;
4. Төлөөлөн удирдах зөвлөлийн 2019 оны зардлын төсөв батлав.</v>
          </cell>
          <cell r="T78">
            <v>1</v>
          </cell>
        </row>
        <row r="79">
          <cell r="C79">
            <v>120</v>
          </cell>
          <cell r="D79" t="str">
            <v>HAM</v>
          </cell>
          <cell r="F79" t="str">
            <v>Ээлжит</v>
          </cell>
          <cell r="H79">
            <v>43542</v>
          </cell>
          <cell r="I79">
            <v>43544</v>
          </cell>
          <cell r="J79">
            <v>43560</v>
          </cell>
          <cell r="K79">
            <v>43585</v>
          </cell>
          <cell r="L79">
            <v>0.66666666666666663</v>
          </cell>
          <cell r="P79" t="str">
            <v xml:space="preserve">Улаанбаатар хот, Чингэлтэй дүүрэг ,Самбуугийн гудамж 2-р хороо Оронзай 701 тоот </v>
          </cell>
          <cell r="Q79" t="str">
            <v>91918840, 70077999</v>
          </cell>
          <cell r="R79" t="str">
            <v>Компанийн 2018 оны үйл ажиллагааны болон санхүүгийн тайлангийн талаарх ТУЗ-ийн дүгнэлт, Ногдол ашиг хувиарлахгүй тухай ТУЗ-ийн гаргасан шийдвэрийг танилцуулах,Монголын чөлөөт бүсүүдийг хөгжүүлэх, менежмент, төсөл хөтөлбөрүүдийг хэрэгжүүлэх оператор компани болох талаар</v>
          </cell>
          <cell r="S79" t="str">
            <v xml:space="preserve">1. Компанийн жилийн үйл ажиллагааны болон санхүүгийн тайлан батласан. 2. Компанийн Монголын чөлөөт бүсүүдийг хөгжүүлэх, менежмент, төсөл хөтөлбөрүүдийг хэрэгжүүлэх оператор компани болох талаарх саналыг баталсан. </v>
          </cell>
          <cell r="T79">
            <v>1</v>
          </cell>
        </row>
        <row r="80">
          <cell r="C80">
            <v>179</v>
          </cell>
          <cell r="D80" t="str">
            <v>HHN</v>
          </cell>
          <cell r="F80" t="str">
            <v>Ээлжит</v>
          </cell>
          <cell r="G80" t="str">
            <v>18/3/2019</v>
          </cell>
          <cell r="H80">
            <v>43539</v>
          </cell>
          <cell r="I80">
            <v>43544</v>
          </cell>
          <cell r="J80">
            <v>43560</v>
          </cell>
          <cell r="K80">
            <v>43579</v>
          </cell>
          <cell r="L80">
            <v>0.58333333333333337</v>
          </cell>
          <cell r="P80" t="str">
            <v>Өвөрхангай аймаг, Хархорин сум, Эрдэнэтолгой баг, Усжуулах 00, Компанийн өөрийн байрны хурлын танхимд</v>
          </cell>
          <cell r="Q80" t="str">
            <v>99993800, 90999919</v>
          </cell>
          <cell r="R80" t="str">
            <v>1. Хархорин ХК-ийн 2018 оны жилийн үйл ажиллагааны талаарх ТУЗ-ийн гаргасан дүгнэлтийг хэлэлцэж батлах,
2. Хархорин ХК-ийн 2018 оны жилийн санхүүгийн тайлангийн талаарх ТУЗ-ийн гаргасан дүгнэлтийг хэлэлцэж батлах,
3. Ногдол ашиг хуваарилахгүй тухай ТУЗ-ийн гаргасан шийдвэрийг батлах,
4. Хархорин ХК-ийн 2019 оны үйл ажиллагааны төлөвлөгөөг хэлэлцэж батлах.</v>
          </cell>
          <cell r="S80" t="str">
            <v>1. Хархорин ХК-ийн 2018 оны жилийн үйл ажиллагааны талаарх ТУЗ-ийн гаргасан дүгнэлт,
2. Хархорин ХК-ийн 2018 оны жилийн санхүүгийн тайлангийн талаарх ТУЗ-ийн гаргасан дүгнэлт,
3. Ногдол ашиг хуваарилахгүй тухай ТУЗ-ийн гаргасан шийдвэр,
4. Хархорин ХК-ийн 2019 оны үйл ажиллагааны төлөвлөгөөг зэргийг тус тус хэлэлцэж шийдвэрлэсэн байна.</v>
          </cell>
          <cell r="T80">
            <v>1</v>
          </cell>
        </row>
        <row r="81">
          <cell r="C81">
            <v>94</v>
          </cell>
          <cell r="D81" t="str">
            <v>HUN</v>
          </cell>
          <cell r="F81" t="str">
            <v>Ээлжит</v>
          </cell>
          <cell r="G81" t="str">
            <v>18/3/2019</v>
          </cell>
          <cell r="H81">
            <v>43542</v>
          </cell>
          <cell r="I81">
            <v>43544</v>
          </cell>
          <cell r="J81">
            <v>43563</v>
          </cell>
          <cell r="K81">
            <v>43581</v>
          </cell>
          <cell r="L81">
            <v>0.375</v>
          </cell>
          <cell r="P81" t="str">
            <v>Увс аймаг, Улаангом сум, 5-р баг, Увс Хүнс ХК-ийн байр</v>
          </cell>
          <cell r="Q81" t="str">
            <v>75558686, 70454570, 99217050</v>
          </cell>
          <cell r="R81" t="str">
            <v xml:space="preserve">1.	Компанийн 2018 оны санхүүгийн тайлангийн талаарх Төлөөлөн удирдах зөвлөлийн дүгнэлт болон  аудитын дүгнэлтийг хэлэлцэж батлах
2.	Компанийн 2018 оны үйл ажиллагааны тайлангийн талаарх Төлөөлөн удирдах зөвлөлийн дүгнэлтийг хэлэлцэж батлах
3.	Компанийн  2019 оны үйл ажиллагааны төлөвлөгөөг хэлэлцэж батлах
</v>
          </cell>
          <cell r="S81" t="str">
            <v xml:space="preserve">	Компанийн 2018 оны санхүүгийн тайлангийн талаарх Төлөөлөн удирдах зөвлөлийн дүгнэлт болон  аудитын дүгнэлт болон 	Компанийн 2018 оны үйл ажиллагааны тайлангийн талаарх Төлөөлөн удирдах зөвлөлийн хангалттай гэсэн дүгнэлтийг хэлэлцэн баталж, 	Компанийн  2019 оны үйл ажиллагааны төлөвлөгөөг хэлэлцэн баталсан байна.
</v>
          </cell>
          <cell r="T81">
            <v>1</v>
          </cell>
        </row>
        <row r="82">
          <cell r="C82">
            <v>525</v>
          </cell>
          <cell r="D82" t="str">
            <v>HBO</v>
          </cell>
          <cell r="F82" t="str">
            <v>Ээлжит</v>
          </cell>
          <cell r="G82" t="str">
            <v>18/3/2019</v>
          </cell>
          <cell r="H82">
            <v>43539</v>
          </cell>
          <cell r="I82">
            <v>43544</v>
          </cell>
          <cell r="J82">
            <v>43559</v>
          </cell>
          <cell r="K82">
            <v>43581</v>
          </cell>
          <cell r="L82">
            <v>0.41666666666666669</v>
          </cell>
          <cell r="P82" t="str">
            <v>Сүхбаатар дүүрэг 1-р хороо Чингисийн өргөн чөлөө Баянгол зочид буудлын хуралын танхим</v>
          </cell>
          <cell r="Q82">
            <v>88035811</v>
          </cell>
          <cell r="R82" t="str">
            <v xml:space="preserve">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гишүүд, нарийн бичгийн даргын цалин, ТУЗ-ийн зардлын төсвийг батлах тухай
</v>
          </cell>
          <cell r="S82" t="str">
            <v xml:space="preserve">	Компанийн 2018 оны үйл ажиллагааны болон санхүүгийн тайлангийн талаарх төлөөлөн удирдах зөвлөлийн гаргасан дүгнэлтийг хэлэлцэн баталж, 	2018 оны санхүүгийн тайланд хийгдсэн хараат бус аудитын дүгнэлтийг зөвшөөрч, 	Компанийн 2019 оны үйл ажиллагааны төлөвлөгөөг баталж, 	ТУЗ-ийн ердийн болон хараат бус гишүүдийн сонгож,
e)	Компанийн 2019 оны ТУЗ-ийн зардлын төсвийг баталсан байна.
</v>
          </cell>
          <cell r="T82">
            <v>1</v>
          </cell>
        </row>
        <row r="83">
          <cell r="C83">
            <v>492</v>
          </cell>
          <cell r="D83" t="str">
            <v>BEU</v>
          </cell>
          <cell r="F83" t="str">
            <v>Ээлжит</v>
          </cell>
          <cell r="G83" t="str">
            <v>19/3/2019</v>
          </cell>
          <cell r="H83">
            <v>43539</v>
          </cell>
          <cell r="I83">
            <v>43544</v>
          </cell>
          <cell r="J83">
            <v>43559</v>
          </cell>
          <cell r="K83">
            <v>43579</v>
          </cell>
          <cell r="L83">
            <v>0.58333333333333337</v>
          </cell>
          <cell r="M83">
            <v>43606</v>
          </cell>
          <cell r="N83">
            <v>0.58333333333333337</v>
          </cell>
          <cell r="O83" t="str">
            <v>Ирц хүрээгүй</v>
          </cell>
          <cell r="P83" t="str">
            <v xml:space="preserve">Монгол Улс, Хэнтий аймаг, Бэрх тосгон /Батноров/ Уулын үйлдвэрийн байр, “Бэрх Уул” ХК-ийн төв байранд </v>
          </cell>
          <cell r="Q83">
            <v>88035811</v>
          </cell>
          <cell r="R83" t="str">
            <v xml:space="preserve">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зардлын төсвийг батлах тухай
f)	ТУЗ-с гаргасан ногдол ашиг тараахгүй тухай шийдвэрийг танилцуулах
</v>
          </cell>
          <cell r="S83" t="str">
            <v>a)	Компанийн 2018 оны үйл ажиллагааны болон санхүүгийн тайлангийн талаарх төлөөлөн удирдах зөвлөлийн гаргасан дүгнэлтийг хэлэлцэн баталсан;
b)	2018 оны санхүүгийн тайланд хийгдсэн хараат бус аудитын дүгнэлтийг баталсан;
c)	Компанийн 2019 оны үйл ажиллагааны төлөвлөгөөг баталсан;
d)	ТУЗ-ийн ердийн болон хараат бус гишүүдийн сонгосон;
e)	Компанийн ТУЗ-ийн зардлын төсвийг баталсан,
f)	ТУЗ-с гаргасан ногдол ашиг тараахгүй тухай шийдвэрийг танилцуулсан.</v>
          </cell>
          <cell r="T83">
            <v>1</v>
          </cell>
        </row>
        <row r="84">
          <cell r="C84">
            <v>531</v>
          </cell>
          <cell r="D84" t="str">
            <v>NKT</v>
          </cell>
          <cell r="F84" t="str">
            <v>Ээлжит</v>
          </cell>
          <cell r="H84">
            <v>43539</v>
          </cell>
          <cell r="I84">
            <v>43544</v>
          </cell>
          <cell r="J84">
            <v>43559</v>
          </cell>
          <cell r="K84">
            <v>43579</v>
          </cell>
          <cell r="L84">
            <v>0.625</v>
          </cell>
          <cell r="P84" t="str">
            <v>Сүхбаатар дүүрэг 1-р хороо Чингисийн өргөн чөлөө Баянгол зочид буудлын хуралын танхим</v>
          </cell>
          <cell r="Q84">
            <v>88035811</v>
          </cell>
          <cell r="R84" t="str">
            <v xml:space="preserve">а.  Компанийг татан буулгах, татан буулгах төсөл батлах
б.  Компанийг татан буулгах хугацаа, журмыг батлах
в. Татан буулгах комисс томилох 
г. Компанид үлдэх эд хөрөнгийг хувьцаа эзэмшигчдэд хуваарилах журам батлах
</v>
          </cell>
          <cell r="S84" t="str">
            <v xml:space="preserve">а.  Компанийг татан буулгах асуудлыг хэлэлцэн татан буулгах  төслийг баталсан
б.  Компанийг татан буулгах журмыг баталсан
в. Татан буулгах комисс томилсон 
г. Компанид үлдэх эд хөрөнгийг хувьцаа эзэмшигчдэд хуваарилах журам баталсан
</v>
          </cell>
          <cell r="T84">
            <v>1</v>
          </cell>
        </row>
        <row r="85">
          <cell r="C85">
            <v>409</v>
          </cell>
          <cell r="D85" t="str">
            <v>HJL</v>
          </cell>
          <cell r="F85" t="str">
            <v>Ээлжит</v>
          </cell>
          <cell r="H85">
            <v>43537</v>
          </cell>
          <cell r="I85">
            <v>43539</v>
          </cell>
          <cell r="J85">
            <v>43557</v>
          </cell>
          <cell r="K85">
            <v>43581</v>
          </cell>
          <cell r="L85">
            <v>0.45833333333333331</v>
          </cell>
          <cell r="P85" t="str">
            <v>Сүхбаатар дүүрэг 1-р хороо Чингисийн өргөн чөлөө ЮБ март худалдааны төвийн 5 давхар 519 тоот</v>
          </cell>
          <cell r="Q85" t="str">
            <v>312266, 88071296</v>
          </cell>
          <cell r="R85" t="str">
            <v xml:space="preserve">1.	Компанийн 2018 оны үйл ажиллагааны болон санхүүгийн тайлангийн талаарх ТУЗ-ийн дүгнэлтийг хэлэлцэж батлах;
2.	2019 оны үйлдвэрлэлийн үйл ажиллагааны төлөвлөгөөг хэлэлцэж батлах;
3.	Компанийн цаашид хэрэгжүүлэх үйл ажиллагааны бизнес төлөвлөгөөг батлах, 
4.	Компанийн ТУЗ-ийн бүрэлдэхүүнд өөрчлөлт оруулах тухай;
5.	ТУЗ-ын ногдол ашиг тараахгүй талаар гаргасан тогтоолыг хэлэлцэх,
</v>
          </cell>
          <cell r="S85" t="str">
            <v xml:space="preserve">1.	Компанийн 2018 оны үйл ажиллагааны болон санхүүгийн тайлангийн талаарх ТУЗ-ийн дүгнэлтийг хэлэлцэн баталсан;
2.	2019 оны үйлдвэрлэлийн үйл ажиллагааны төлөвлөгөөг хэлэлцэн баталсан;
3.	Компанийн цаашид хэрэгжүүлэх үйл ажиллагааны бизнес төлөвлөгөөг баталсан, 
4.	Компанийн ТУЗ-ийн бүрэлдэхүүнд өөрчлөлт оруулсан;
5.	ТУЗ-ын ногдол ашиг тараахгүй талаарх шийдвэрийг танилцуулсан,
</v>
          </cell>
          <cell r="T85">
            <v>1</v>
          </cell>
        </row>
        <row r="86">
          <cell r="C86">
            <v>135</v>
          </cell>
          <cell r="D86" t="str">
            <v>SUU</v>
          </cell>
          <cell r="F86" t="str">
            <v>Ээлжит</v>
          </cell>
          <cell r="G86" t="str">
            <v>18/3/2019</v>
          </cell>
          <cell r="H86">
            <v>43539</v>
          </cell>
          <cell r="I86">
            <v>43544</v>
          </cell>
          <cell r="J86">
            <v>43560</v>
          </cell>
          <cell r="K86">
            <v>43581</v>
          </cell>
          <cell r="L86">
            <v>0.625</v>
          </cell>
          <cell r="P86" t="str">
            <v xml:space="preserve">Улаанбаатар хот, Чингэлтэй дүүрэг, 5 дугаар хороо, Самбуугийн гудамж-24 хаягт орших, “Холидэй Инн” зочид буудлын байранд </v>
          </cell>
          <cell r="Q86" t="str">
            <v>77072222, 80093311</v>
          </cell>
          <cell r="R86" t="str">
            <v>1.	Компанийн 2018 оны үйл ажиллагааны болон санхүүгийн тайлангийн талаарх Төлөөлөн Удирдах Зөвлөлийн гаргасан дүгнэлтийг хэлэлцэж батлах тухай асуудал,
2.	ТУЗ-ийн бүрэн эрхийг бүрэн бүрэлдэхүүнээр нь дуусгавар болгож, ТУЗ-ийн гишүүдийг кумулятив аргаар сонгох тухай асуудал,
3.	Компанийн дүрэмд нэмэлт, өөрчлөлт оруулах тухай асуудал,
4.	Ногдол ашгийн талаар Хувьцаа эзэмшигчдэд мэдээлэл хүргэх тухай асуудал,</v>
          </cell>
          <cell r="S86" t="str">
            <v>1.	Компанийн 2018 оны үйл ажиллагааны болон санхүүгийн тайлангийн талаарх Төлөөлөн Удирдах Зөвлөлийн гаргасан дүгнэлтийг хэлэлцэн баталж, 	ТУЗ-ийн бүрэн эрхийг бүрэн бүрэлдэхүүнээр нь дуусгавар болгож, ТУЗ-ийн гишүүдийг сонгож, 	Компанийн дүрэмд нэмэлт, өөрчлөлт оруулахаар шийдвэрлэж, 	Ногдол ашгийн талаар Хувьцаа эзэмшигчдэд мэдээлэл хүргэсэн байна.</v>
          </cell>
          <cell r="T86">
            <v>1</v>
          </cell>
        </row>
        <row r="87">
          <cell r="C87">
            <v>537</v>
          </cell>
          <cell r="D87" t="str">
            <v>ETR</v>
          </cell>
          <cell r="F87" t="str">
            <v>Ээлжит</v>
          </cell>
          <cell r="G87" t="str">
            <v>14/3/2019</v>
          </cell>
          <cell r="H87">
            <v>43539</v>
          </cell>
          <cell r="I87">
            <v>43544</v>
          </cell>
          <cell r="J87">
            <v>43563</v>
          </cell>
          <cell r="K87">
            <v>43580</v>
          </cell>
          <cell r="L87">
            <v>0.41666666666666669</v>
          </cell>
          <cell r="P87" t="str">
            <v>Улаанбаатар хот, Сүхбаатар дүүрэг, 9-р хороо, 7-р хороолол /14182/, Алтайн гудамж 281, Хоймор оффиссын байр 16 давхар 1610 тоот</v>
          </cell>
          <cell r="Q87" t="str">
            <v>90999494, 99996771</v>
          </cell>
          <cell r="R87" t="str">
            <v xml:space="preserve">1.	Компанийн санхүүгийн тайлан, түүнд хийгдсэн хараат бус аудитын дүгнэлт 
2.	Компанийн 2018 оны үйл ажиллагааны тайлан
3.	Компанийн 2019 оны  үйл ажиллагааны төлөвлөгөөг батлах
4.	Компанийн 2018 оны үйл ажиллагааны болон санхүүгийн тайланд хийгдсэн Төлөөлөн удирдах зөвлөлийн дүгнэлт бүхий тайланг батлах   
5.	ТУЗ-ийн ердийн болон хараат бус гишүүдийг сонгох 
6.	ТУЗ-ийн  2019 оны цалин урамшууллын төсөв батлах
7.	Ногдол ашиг тараахгүй тухай шийдвэрийг танилцуулах  
</v>
          </cell>
          <cell r="S87" t="str">
            <v xml:space="preserve">1. Компанийн 2018 оны үйл ажиллагааны тайлан, санхүүгийн тайлангийн талаар ТУЗ-ийн дүгнэлтийг баталсан. 2. Компанийн үйл ажиллагааны тайланг баталсан. 3. Компанийн 2019 оны үйл ажиллагааны төлөвлөгөөг баталсан. 4. Компанийн санхүүгийн тайлан, түүнд хийсэн аудитын дүгнэлтийг хэлэлцэж баталсан. 5. ТУЗ-ийн гишүүдийг сонгож баталсан. 6. ТУЗ-ийн зардлын төсвийг баталсан. </v>
          </cell>
          <cell r="T87">
            <v>1</v>
          </cell>
        </row>
        <row r="88">
          <cell r="C88">
            <v>521</v>
          </cell>
          <cell r="D88" t="str">
            <v>JTB</v>
          </cell>
          <cell r="F88" t="str">
            <v>Ээлжит</v>
          </cell>
          <cell r="G88" t="str">
            <v>19/3/2019</v>
          </cell>
          <cell r="H88">
            <v>43539</v>
          </cell>
          <cell r="I88">
            <v>43544</v>
          </cell>
          <cell r="J88">
            <v>43563</v>
          </cell>
          <cell r="K88">
            <v>43584</v>
          </cell>
          <cell r="L88">
            <v>0.41666666666666669</v>
          </cell>
          <cell r="P88" t="str">
            <v xml:space="preserve">Улаанбаатар хот, Хан-Уул дүүрэг, Соёлын ордны хурлын танхимд </v>
          </cell>
          <cell r="Q88">
            <v>70120202</v>
          </cell>
          <cell r="R88" t="str">
            <v>1. Компанийн 2018 оны үйл ажиллагааны болон санхүүгийн тайлангийн талаарх төлөөлөн удирдах зөвлөлийн гаргасан дүгнэлтийг хэлэлцэж батлах;
2. 2018 оны санхүүгийн тайланд хийгдсэн хараат бус аудитын дүгнэлтийг батлах;
3. Компанийн 2019 оны үйл ажиллагааны төлөвлөгөөг батлах;
4. Компанийн нэрийг өөрчлөх
5. Дүрмийн өөрчлөлтийг батлах
6. ТУЗ-ийн ердийн болон хараат бус гишүүдийг сонгох
7. Хөрөнгө оруулалт санхүүжилтийн төлөвлөгөө
8. ТУЗ-с гаргасан ногдол ашиг тараахгүй тухай шийдвэрийг танилцуулах;</v>
          </cell>
          <cell r="S88" t="str">
            <v>1. Компанийн 2018 оны үйл ажиллагааны болон санхүүгийн тайлангийн талаарх төлөөлөн удирдах зөвлөлийн гаргасан дүгнэлтийг хэлэлцэж батлах;
2. 2018 оны санхүүгийн тайланд хийгдсэн хараат бус аудитын дүгнэлтийг батлах;
3. Компанийн 2019 оны үйл ажиллагааны төлөвлөгөөг батлах;
4. Компанийн нэрийг өөрчлөх
5. Дүрмийн өөрчлөлтийг батлах
6. ТУЗ-ийн ердийн болон хараат бус гишүүдийг сонгох асуудлуудыг тус тус хэлэлцэж баталсан. Зарлсан боловч гаргаагүй үнэт цаасыг бүртгэлээс хасах тухай шийдвэрлэсэн байна.
7. ТУЗ-с гаргасан ногдол ашиг тараахгүй тухай шийдвэрийг танилцуулсан.</v>
          </cell>
          <cell r="T88">
            <v>1</v>
          </cell>
        </row>
        <row r="89">
          <cell r="C89">
            <v>490</v>
          </cell>
          <cell r="D89" t="str">
            <v>SDT</v>
          </cell>
          <cell r="F89" t="str">
            <v>Ээлжит</v>
          </cell>
          <cell r="G89" t="str">
            <v>19/3/2019</v>
          </cell>
          <cell r="H89">
            <v>43539</v>
          </cell>
          <cell r="I89">
            <v>43544</v>
          </cell>
          <cell r="J89">
            <v>43563</v>
          </cell>
          <cell r="K89">
            <v>43580</v>
          </cell>
          <cell r="L89">
            <v>0.625</v>
          </cell>
          <cell r="P89" t="str">
            <v>Улаанбаатар хот,  Сухбаатар дүүрэг, 8-р хороо, Залуучуудын өргөн чөлөө 27/1, БиДиСЕК Компанийн төв байр</v>
          </cell>
          <cell r="Q89">
            <v>75551919</v>
          </cell>
          <cell r="R89" t="str">
            <v xml:space="preserve">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гишүүд, нарийн бичгийн даргын цалин, ТУЗ-ийн зардлын төсвийг батлах тухай
f)	ТУЗ-с гаргасан ногдол ашиг тараахгүй тухай шийдвэрийг танилцуулах;
</v>
          </cell>
          <cell r="S89" t="str">
            <v xml:space="preserve">a)	Компанийн 2018 оны үйл ажиллагааны болон санхүүгийн тайлангийн талаарх төлөөлөн удирдах зөвлөлийн гаргасан дүгнэлтийг хэлэлцэн баталсан;
b)	2018 оны санхүүгийн тайланд хийсэн хараат бус аудитын дүгнэлтийг баталсан;
c)	Компанийн 2019 оны үйл ажиллагааны төлөвлөгөөг баталсан;
d)	ТУЗ-ийн ердийн болон хараат бус гишүүдийг сонгосон;
e)	Компанийн ТУЗ-ийн гишүүд, нарийн бичгийн даргын цалин, ТУЗ-ийн зардлын төсвийг баталсан,
f)	ТУЗ-с гаргасан ногдол ашиг тараахгүй тухай шийдвэрийг танилцуулсан;
</v>
          </cell>
          <cell r="T89">
            <v>1</v>
          </cell>
        </row>
        <row r="90">
          <cell r="C90">
            <v>44</v>
          </cell>
          <cell r="D90" t="str">
            <v>TAH</v>
          </cell>
          <cell r="F90" t="str">
            <v>Ээлжит</v>
          </cell>
          <cell r="G90" t="str">
            <v>18/3/2019</v>
          </cell>
          <cell r="H90">
            <v>43539</v>
          </cell>
          <cell r="I90">
            <v>43544</v>
          </cell>
          <cell r="J90">
            <v>43560</v>
          </cell>
          <cell r="K90">
            <v>43584</v>
          </cell>
          <cell r="L90">
            <v>0.41666666666666669</v>
          </cell>
          <cell r="P90" t="str">
            <v>Чингэлтэй дүүрэг 5 дугаар хороо Ж.Самбуугийн  гудамж-18, компанийн Анкор төвийн хурлын зааланд</v>
          </cell>
          <cell r="Q90" t="str">
            <v>976-11-325051, 99113181</v>
          </cell>
          <cell r="R90" t="str">
            <v>1.Компанийн 2018 оны жилийн үйл ажиллагааны болон санхүүгийн тайлангийн талаарх Төлөөлөн удирдах зөвлөлийн дүгнэлт
2.Компанийн 2018 жилийн тайлан тэнцэлд аудит хийсэн компанийн аудиторын дүгнэлтийг танилцуулах
3. Компанийн Төлөөлөн удирдах зөвлөлийн гишүүдийг сонгох
4. Компанийн Төлөөлөн удирдах зөвлөлийн гишүүдийн цалин урамшууллын хэмжээг тогтоож, дотоод ажлын зардлыг төсвийг батлах</v>
          </cell>
          <cell r="S90" t="str">
            <v xml:space="preserve">1. Компанийн 2018 оны жилийн үйл ажиллагааны болон санхүүгийн тайлангийн талаарх дүгнэлтийг баталсан. 2. ТУЗ-ийн гишүүдийг сонгож баталсан. 3.ТУЗ-ийн дарга, гишүүд, нарийн бичгийн даргын цалин, жилийн мөнгөн урамшууллын хэмжээг тогтоож, дотоод ажлын зардлыг баталсан.  </v>
          </cell>
          <cell r="T90">
            <v>1</v>
          </cell>
        </row>
        <row r="91">
          <cell r="C91">
            <v>200</v>
          </cell>
          <cell r="D91" t="str">
            <v>NOG</v>
          </cell>
          <cell r="F91" t="str">
            <v>Ээлжит</v>
          </cell>
          <cell r="G91" t="str">
            <v>18/3/2019</v>
          </cell>
          <cell r="H91">
            <v>43539</v>
          </cell>
          <cell r="I91">
            <v>43544</v>
          </cell>
          <cell r="J91">
            <v>43561</v>
          </cell>
          <cell r="K91">
            <v>43584</v>
          </cell>
          <cell r="L91">
            <v>0.625</v>
          </cell>
          <cell r="P91" t="str">
            <v>Баян-Өлгий аймаг, Өлгий сум, 9-р баг "Мирас" ЗБН байр</v>
          </cell>
          <cell r="Q91" t="str">
            <v>9999 2495, 8842 7744</v>
          </cell>
          <cell r="R91" t="str">
            <v>1.Компанийн үйл ажиллагааны болон санхүүгийн тайлангийн талаарх ТУЗ-ийн гаргасан дүгнэлтийг хэлэлцэн батлах;
2. Компанийн 2019 оны төлөвлөгөө, төсөв батлах;</v>
          </cell>
          <cell r="S91" t="str">
            <v xml:space="preserve">1. Компанийн 2018 оны үйл ажиллагааны болон санхүүгийн тайланд өгсөн дүгнэлтийг баталсан. 2. 2019 оны төсөв, төлөвлөгөөг баталсан. </v>
          </cell>
          <cell r="T91">
            <v>1</v>
          </cell>
        </row>
        <row r="92">
          <cell r="C92">
            <v>90</v>
          </cell>
          <cell r="D92" t="str">
            <v>APU</v>
          </cell>
          <cell r="F92" t="str">
            <v>Ээлжит</v>
          </cell>
          <cell r="G92" t="str">
            <v>18/3/2019</v>
          </cell>
          <cell r="H92">
            <v>43539</v>
          </cell>
          <cell r="I92">
            <v>43544</v>
          </cell>
          <cell r="J92">
            <v>43559</v>
          </cell>
          <cell r="K92">
            <v>43581</v>
          </cell>
          <cell r="L92">
            <v>0.58333333333333337</v>
          </cell>
          <cell r="P92" t="str">
            <v>Монгол Улс, Улаанбаатар хот, Хан-Уул дүүрэг, 15 хороо, Махатма Гандийн гудамж 39, Корпорейт Хотел энд Конвеншн Цэнтрийн 4 давхарт байрлах Концертын танхим</v>
          </cell>
          <cell r="Q92">
            <v>344336</v>
          </cell>
          <cell r="R92" t="str">
            <v>1.	АПУ ХК-ийн 2018 оны үйл ажиллагааны болон санхүүгийн тайлангийн талаарх Төлөөлөн удирдах зөвлөлийн гаргасан дүгнэлтийг хэлэлцэж батлах;
2.	АПУ ХК-ийн Дүрэмд нэмэлт өөрчлөлт оруулах;
3.	АПУ ХК-ийн Төлөөлөн удирдах зөвлөлийг бүрэн бүрэлдэхүүнээр нь хугацаанаас нь өмнө бүрэн эрхийг дуусгавар болгох;
4.	АПУ ХК-ийн Төлөөлөн удирдах зөвлөлийн гишүүд (кумулятив аргаар сонгогдох 9 гишүүн)-ийг сонгох</v>
          </cell>
          <cell r="S92" t="str">
            <v xml:space="preserve">	АПУ ХК-ийн 2018 оны үйл ажиллагааны болон санхүүгийн тайлангийн талаарх Төлөөлөн удирдах зөвлөлийн гаргасан дүгнэлтийг хэлэлцэн баталж; 	АПУ ХК-ийн Дүрэмд нэмэлт өөрчлөлт оруулж, 	АПУ ХК-ийн Төлөөлөн удирдах зөвлөлийг бүрэн бүрэлдэхүүнээр нь хугацаанаас нь өмнө бүрэн эрхийг дуусгавар болгож; 	АПУ ХК-ийн Төлөөлөн удирдах зөвлөлийн гишүүд (кумулятив аргаар сонгогдох 9 гишүүн)-ийг сонгосон байна.</v>
          </cell>
          <cell r="T92">
            <v>1</v>
          </cell>
        </row>
        <row r="93">
          <cell r="C93">
            <v>527</v>
          </cell>
          <cell r="D93" t="str">
            <v>OLL</v>
          </cell>
          <cell r="F93" t="str">
            <v>Ээлжит</v>
          </cell>
          <cell r="H93">
            <v>43539</v>
          </cell>
          <cell r="I93">
            <v>43544</v>
          </cell>
          <cell r="J93">
            <v>43560</v>
          </cell>
          <cell r="K93">
            <v>43581</v>
          </cell>
          <cell r="L93">
            <v>0.58333333333333337</v>
          </cell>
          <cell r="P93" t="str">
            <v>Улаанбаатар хот,Сүхбаатар дүүрэг,8-р хороо,Пума имперал зочид буудлын 2 давхарт</v>
          </cell>
          <cell r="Q93">
            <v>77201100</v>
          </cell>
          <cell r="R93" t="str">
            <v>1. Компаний 2018 оны үйл ажиллагааны ба санхүүгийн тайланд өгсөн ТУЗ-ийн дүгнэлт
2. Компаний 2019 оны төлөвлөгөө
3. ТУЗ-ийн гишүүдийг томилох
4. “Оллоо” ХК-д “Ивээл” ХХК болон “Би энд Би Пикчерс ХХК-ийг нэгтгэхтэй холбогдуулан 
     хаалттай хүрээнд нэмж энгийн хувьцаа гаргах тухай</v>
          </cell>
          <cell r="S93" t="str">
            <v xml:space="preserve"> Компаний 2018 оны үйл ажиллагааны ба санхүүгийн тайланд өгсөн ТУЗ-ийн дүгнэлт болон Компаний 2019 оны төлөвлөгөөг хэлэлцэн баталж, ТУЗ-ийн гишүүдийг томилж, “Оллоо” ХК-д “Ивээл” ХХК болон “Би энд Би Пикчерс ХХК-ийг нэгтгэж, хаалттай хүрээнд нэмж энгийн хувьцаа гаргах тухай асуудлыг 2019.10.01 хүртэл хойшлуулж, эдгээр компаниудад "Оллоо" нэрийг ашиглан 2019.10.01 хүртэл олайн худалдааны үйл ажиллагаа явуулахыг зөвшөөрсөн байна.</v>
          </cell>
          <cell r="T93">
            <v>1</v>
          </cell>
        </row>
        <row r="94">
          <cell r="C94">
            <v>252</v>
          </cell>
          <cell r="D94" t="str">
            <v>DAR</v>
          </cell>
          <cell r="F94" t="str">
            <v>Ээлжит</v>
          </cell>
          <cell r="G94" t="str">
            <v>18/3/2019</v>
          </cell>
          <cell r="H94">
            <v>43539</v>
          </cell>
          <cell r="I94">
            <v>43544</v>
          </cell>
          <cell r="J94">
            <v>43563</v>
          </cell>
          <cell r="K94">
            <v>43582</v>
          </cell>
          <cell r="L94">
            <v>0.5</v>
          </cell>
          <cell r="P94" t="str">
            <v>Улаанбаатар хот, Сүхбаатар дүүрэг, 8-р хороо, Лобби төв хурлын тэнхим</v>
          </cell>
          <cell r="Q94" t="str">
            <v>99999038, 99714617</v>
          </cell>
          <cell r="R94" t="str">
            <v xml:space="preserve">1. Компанийн жилийн үйл ажиллагааны болон санхүүгийн тайлангийн талаарх ТУЗ-ийн гаргасан дүгнэлтийг хэлэлцэж батлах тухай;
2. Хувьцаа хуваах төслийг батлах тухай;
3. Нэмж хувьцаа гаргах тухай, хувьцаа нэмж гаргах төслийг батлах тухай;
4. Нэмж гаргаж буй хувьцааг тэргүүн ээлжинд худалдан авахыг эрхийг эдлүүлэх эсэх тухай;
5. Компанийн дүрэмд нэмэлт өөрчлөлт оруулах тухай;
6. Ногдол ашиг хуваарилах эсэх талаар гарсан ТУЗ-ийн шийдвэрийг танилцуулах;
</v>
          </cell>
          <cell r="S94" t="str">
            <v xml:space="preserve">1. Компанийн жилийн үйл ажиллагааны болон санхүүгийн тайлангийн талаарх ТУЗ-ийн гаргасан дүгнэлтийг хэлэлцэж батлах тухай;
2. Хувьцаа хуваах төслийг батлах тухай;
3. Нэмж хувьцаа гаргах тухай, хувьцаа нэмж гаргах төслийг батлах тухай;
4. Нэмж гаргаж буй хувьцааг тэргүүн ээлжинд худалдан авахыг эрхийг эдлүүлэх эсэх тухай;
5. Компанийн дүрэмд нэмэлт өөрчлөлт оруулах тухай асуудлуудыг тус тус хэлэлцэж баталсан.
6. Ногдол ашиг хуваарилах эсэх талаар гарсан ТУЗ-ийн шийдвэрийг танилцуулсан 
</v>
          </cell>
          <cell r="T94">
            <v>1</v>
          </cell>
        </row>
        <row r="95">
          <cell r="C95">
            <v>543</v>
          </cell>
          <cell r="D95" t="str">
            <v>ITLS</v>
          </cell>
          <cell r="F95" t="str">
            <v>Ээлжит</v>
          </cell>
          <cell r="H95">
            <v>43539</v>
          </cell>
          <cell r="I95">
            <v>43544</v>
          </cell>
          <cell r="J95">
            <v>43559</v>
          </cell>
          <cell r="K95">
            <v>43579</v>
          </cell>
          <cell r="L95">
            <v>0.625</v>
          </cell>
          <cell r="P95" t="str">
            <v>Улаанбаатар, Сүхбаатар дүүрэг 8 хороо, бага тойруу -49 Мэдээлэл технологийн үндэсний паркийн Хурлын танхим</v>
          </cell>
          <cell r="Q95" t="str">
            <v>Утас: 99059722, 75755585 (1)</v>
          </cell>
          <cell r="R95" t="str">
            <v xml:space="preserve">•	Компанийн 2018 оны үйл ажиллагааны болон санхүүгийн   
тайланг  хэлэлцэж батлах
•	Компанийн 2019 оны үйл ажиллагааны төлөвлөгөө танилцуулах
•	Ногдол ашиг хуваарилахгүй тухай шийдвэрийг танилцуулах
•	ТУЗ-ийн гишүүд сонгох,төсөвийг батлах
•	СиНет -ХХК -ийн хувьцааг худалдан авах
</v>
          </cell>
          <cell r="S95" t="str">
            <v xml:space="preserve">Компанийн 2018 оны үйл ажиллагааны болон санхүүгийн   
тайланг  хэлэлцэж баталж, Компанийн 2019 оны үйл ажиллагааны төлөвлөгөө, Ногдол ашиг хуваарилахгүй тухай шийдвэрийг тус тус танилцуулж, 	ТУЗ-ийн гишүүд сонгож, ТУЗ-ийн зардлын төсвийг баталж, СиНэт ХХК -ийн хувьцааг худалдан авах шийдвэрийг тус тус гаргасан байна.
</v>
          </cell>
          <cell r="T95">
            <v>1</v>
          </cell>
        </row>
        <row r="96">
          <cell r="C96">
            <v>61</v>
          </cell>
          <cell r="D96" t="str">
            <v>JGV</v>
          </cell>
          <cell r="F96" t="str">
            <v>Ээлжит</v>
          </cell>
          <cell r="G96" t="str">
            <v>18/3/2019</v>
          </cell>
          <cell r="H96">
            <v>43539</v>
          </cell>
          <cell r="I96">
            <v>43544</v>
          </cell>
          <cell r="J96">
            <v>43560</v>
          </cell>
          <cell r="K96">
            <v>43579</v>
          </cell>
          <cell r="P96" t="str">
            <v>Улаанбаатар хот Хануул дүүрэг Чингисийн өргөн чөлөө"Монгол савхи"ХК-ийн  хурлын танхимд</v>
          </cell>
          <cell r="Q96" t="str">
            <v>345959, 86100608</v>
          </cell>
          <cell r="R96" t="str">
            <v>1. Компанийн 2018 оны үйл ажиллагааны тайлан 2
2. Компанийн ТУЗ-ийн тайлан
3. Аудитын хорооны тайлан
4. ТУЗ-ийн гишүүдийг сонгох</v>
          </cell>
          <cell r="S96" t="str">
            <v xml:space="preserve">1. 2018 оны үйл ажиллагааны тайлан, Аудитын хорооны тайлан, ТУЗ-ийн тайланг баталсан. 2. ТУЗ-ийн гишүүдийг сонгож баталсан. </v>
          </cell>
          <cell r="T96">
            <v>1</v>
          </cell>
        </row>
        <row r="97">
          <cell r="C97">
            <v>2</v>
          </cell>
          <cell r="D97" t="str">
            <v>UYN</v>
          </cell>
          <cell r="F97" t="str">
            <v>Ээлжит</v>
          </cell>
          <cell r="G97" t="str">
            <v>19/3/2019</v>
          </cell>
          <cell r="H97">
            <v>43539</v>
          </cell>
          <cell r="I97">
            <v>43544</v>
          </cell>
          <cell r="J97">
            <v>43560</v>
          </cell>
          <cell r="K97">
            <v>43579</v>
          </cell>
          <cell r="L97">
            <v>0.41666666666666669</v>
          </cell>
          <cell r="P97" t="str">
            <v>Монгол савхи ХК-ийн байранд</v>
          </cell>
          <cell r="Q97" t="str">
            <v>11345757, 99117846, 99060160</v>
          </cell>
          <cell r="R97" t="str">
            <v>1. Компанийн 2018 оны үйл ажиллагааны тайлан
2. Компанийн ТУЗ-ийн тайлан
3. Аудитын хорооны тайлан
4. ТУЗ-ийн гишүүдийг сонгох</v>
          </cell>
          <cell r="S97" t="str">
            <v xml:space="preserve"> Компанийн 2018 оны үйл ажиллагааны тайлан, Компанийн ТУЗ-ийн тайлан, Аудитын хорооны тайланг тус тус хэлэлцэн баталж, ТУЗ-ийн гишүүдийг сонгосон байна.</v>
          </cell>
          <cell r="T97">
            <v>1</v>
          </cell>
        </row>
        <row r="98">
          <cell r="C98">
            <v>175</v>
          </cell>
          <cell r="D98" t="str">
            <v>AMT</v>
          </cell>
          <cell r="F98" t="str">
            <v>Ээлжит</v>
          </cell>
          <cell r="G98" t="str">
            <v>20/3/2019</v>
          </cell>
          <cell r="H98">
            <v>43542</v>
          </cell>
          <cell r="I98">
            <v>43547</v>
          </cell>
          <cell r="J98">
            <v>43564</v>
          </cell>
          <cell r="K98">
            <v>43583</v>
          </cell>
          <cell r="L98">
            <v>0.5</v>
          </cell>
          <cell r="P98" t="str">
            <v>Улаанбаатар хот, Чингэлтэй дүүргийн 1 дүгээр хороо, Жуулчны гудамж 44, Арт хаус, 601 тоот, Эс Жи Капитал ҮЦК ХХК-ийн байр</v>
          </cell>
          <cell r="Q98">
            <v>99922517</v>
          </cell>
          <cell r="R98" t="str">
            <v xml:space="preserve">1.	Компанийн 2018 оны үйл ажиллагааны тайланг хэлэлцэж, батлах;
2.	Компанийн 2018 оны санхүүгийн тайланг хэлэлцэж, батлах;
</v>
          </cell>
          <cell r="S98" t="str">
            <v xml:space="preserve">1.	Компанийн 2018 оны үйл ажиллагааны болон санхүүгийн тайланг хэлэлцэн баталсан;
</v>
          </cell>
          <cell r="T98">
            <v>1</v>
          </cell>
        </row>
        <row r="99">
          <cell r="C99">
            <v>376</v>
          </cell>
          <cell r="D99" t="str">
            <v>HSX</v>
          </cell>
          <cell r="F99" t="str">
            <v>Ээлжит</v>
          </cell>
          <cell r="G99" t="str">
            <v>18/3/2019</v>
          </cell>
          <cell r="H99">
            <v>43539</v>
          </cell>
          <cell r="I99">
            <v>43544</v>
          </cell>
          <cell r="J99">
            <v>43564</v>
          </cell>
          <cell r="K99">
            <v>43581</v>
          </cell>
          <cell r="L99">
            <v>0.625</v>
          </cell>
          <cell r="P99" t="str">
            <v>Монгол улс, Улаанбаатар хот, Чингэлтэй дүүргийн 3-р хороонд байрлах “Peace tower”-ын 9 давхар 905</v>
          </cell>
          <cell r="Q99" t="str">
            <v>88098784, 88098193</v>
          </cell>
          <cell r="R99" t="str">
            <v xml:space="preserve">Нэг. Компанийн 2018 оны үйл ажиллагааны тайлангийн талаарх Төлөөлөн удирдах зөвлөлийн дүгнэлтийг хэлэлцэж батлах тухай;
Хоёр. Компанийн 2018 оны санхүүгийн тайлангийн талаарх Төлөөлөн удирдах зөвлөлийн дүгнэлтийг хэлэлцэж батлах тухай;
Гурав. Төлөөлөн удирдах зөвлөлийн 2018 оны үйл ажиллагааны тайланг танилцуулах;
Дөрөв. Төлөөлөн удирдах зөвлөлийн гишүүдийг улируулан сонгох
Тав. Компанийн 2019 оны үйл ажиллагааны талаар хэлэлцэх;
Зургаа. Ашиглалтын хугацаа дууссан тоног төхөөрөмжүүдийг актлах тухай;
</v>
          </cell>
          <cell r="S99" t="str">
            <v xml:space="preserve">1. Компанийн 2018 оны үйл ажиллагааны тайлангийн талаарх ТУЗ-ийн дүгнэлтийг хэлэлцэж баталсан. 2. Компанийн 2018 оны санхүүгийн тайлангийн талаарх ТУЗ-ийн дүгнэлтийг хэлэлцэж баталсан. 3. ТУЗ-ийн 2018 оны үйл ажиллагааны тайланг танилцуулсан. 4. ТУЗ-ийн гишүүдийг улируулан сонгосон. 5. Компанийн 2019 оны үйл ажиллагааны төлөвлөгөөг хэлэлцсэн. 6. Ашиглалтын хугацаа дууссан тоног төхөөрөмжүүдийг актлах тухай хэлэлцсэн. </v>
          </cell>
          <cell r="T99">
            <v>1</v>
          </cell>
        </row>
        <row r="100">
          <cell r="C100">
            <v>80</v>
          </cell>
          <cell r="D100" t="str">
            <v>MNG</v>
          </cell>
          <cell r="F100" t="str">
            <v>Ээлжит</v>
          </cell>
          <cell r="G100" t="str">
            <v>22/3/2019</v>
          </cell>
          <cell r="H100">
            <v>43539</v>
          </cell>
          <cell r="I100">
            <v>43544</v>
          </cell>
          <cell r="J100">
            <v>43560</v>
          </cell>
          <cell r="K100">
            <v>43579</v>
          </cell>
          <cell r="L100">
            <v>0.625</v>
          </cell>
          <cell r="P100" t="str">
            <v>Улаанбаатар хот Хануул дүүрэг Чингисийн өргөн чөлөө"Монгол савхи"ХК-ийн хурлын танхимд</v>
          </cell>
          <cell r="Q100">
            <v>34595988111316</v>
          </cell>
          <cell r="R100" t="str">
            <v>1.Компанийн 2018 оны үйл ажиллагааны тайлан 2. ТУЗ-ийн тайлан 3. Аудитын хорооны тайлан 4. ТУЗ-ийн гишүүдийг сонгох</v>
          </cell>
          <cell r="S100" t="str">
            <v>1.Компанийн 2018 оны үйл ажиллагааны тайланг хэлэлцэн баталсан                              2. ТУЗ, Аудитын хорооны тайланг хэлэлцэн баталсан                                                                    3. ТУЗ-ийн гишүүдийг сонгосон</v>
          </cell>
          <cell r="T100">
            <v>1</v>
          </cell>
        </row>
        <row r="101">
          <cell r="C101">
            <v>454</v>
          </cell>
          <cell r="D101" t="str">
            <v>HBT</v>
          </cell>
          <cell r="F101" t="str">
            <v>Ээлжит</v>
          </cell>
          <cell r="G101" t="str">
            <v>18/3/2019</v>
          </cell>
          <cell r="H101">
            <v>43542</v>
          </cell>
          <cell r="I101">
            <v>43545</v>
          </cell>
          <cell r="J101">
            <v>43560</v>
          </cell>
          <cell r="K101">
            <v>43585</v>
          </cell>
          <cell r="L101">
            <v>0.70833333333333337</v>
          </cell>
          <cell r="P101" t="str">
            <v>ХУД 3-р хороо, Үйлдвэр /17061/, Эв нэгдлийн гудамж 19/1, өөрийн байранд</v>
          </cell>
          <cell r="Q101" t="str">
            <v>99112888, 99903777</v>
          </cell>
          <cell r="R101" t="str">
            <v>1) Компанийн 2018 оны үйл ажиллагааны болон санхүүгийн тайлангийн талаархи дүгнэлтийг хэлэлцэж батлах
2) Ногдол ашиг хуваарилахгүй талаар танилцуулах
3) ТУЗ-ийн гишүүд сонгох, цалин урамшууллын талаар</v>
          </cell>
          <cell r="S101" t="str">
            <v xml:space="preserve">1) Компанийн 2018 оны үйл ажиллагааны болон санхүүгийн тайлангийн талаархи дүгнэлт хэлэлцэж баталсан.  ТУЗ-ийн гишүүдийг сонгож, томилсон.
2) Ногдол ашиг хуваарилахгүй талаар танилцуулсан.
</v>
          </cell>
          <cell r="T101">
            <v>1</v>
          </cell>
        </row>
        <row r="102">
          <cell r="C102">
            <v>309</v>
          </cell>
          <cell r="D102" t="str">
            <v>SHG</v>
          </cell>
          <cell r="F102" t="str">
            <v>Ээлжит</v>
          </cell>
          <cell r="G102" t="str">
            <v>20/3/2019</v>
          </cell>
          <cell r="H102">
            <v>43539</v>
          </cell>
          <cell r="I102">
            <v>43544</v>
          </cell>
          <cell r="J102">
            <v>43560</v>
          </cell>
          <cell r="K102">
            <v>43581</v>
          </cell>
          <cell r="L102">
            <v>0.54166666666666663</v>
          </cell>
          <cell r="P102" t="str">
            <v>Улаанбаатар зочид бууплын хурлын танхим</v>
          </cell>
          <cell r="Q102" t="str">
            <v>88026677, 99155399</v>
          </cell>
          <cell r="R102" t="str">
            <v>1. Компанийн 2018 оны үйлдвэрлэлийн үйл ажиллагааны болон санхүүгийн  тайлангийн талаарх ТУЗ-ийн дүгнэлтийг хэлэлцэж батлах, ТУЗ-ийн ажил, засаглалын тайланг мэдээлэх
2. Компанийн ТУЗ-ийн 2019 оны цалин урамшуулал, зардлын төсөв батлах
3. Компанийн өрийг хувьцаагаар солих, түүнтэй холбоотойгоор хувьцаа нэмж гаргах
4. Компанийн дүрэмд нэмэлт, өөрчлөлт оруулах
5. Нэмж гаргасан хувьцааг тэргүүн ээлжид худалдан авах давуу эрхээ хувьцаа эзэмшигч хэрэгжүүлэх эсэх
6. Компанийн Төлөөлөн удирдах зөвлөлийн гишүүдийг сонгох
7. Ногдол ашиг хуваарилахгүй тухай ТУЗ-ийн шийдвэрийн талаарх мэдээлэл</v>
          </cell>
          <cell r="S102" t="str">
            <v xml:space="preserve">1. Компанийн жилийн үйл ажиллагааны болон санхүүгийн тайлангийн талаарх Төлөөлөн Удирдах Зөвлөлийн дүгнэлтийг хэлэлцэж баталсан,
2. Компанийн ТУЗ-ийн 2019 оны цалин урамшуулал, зардлын төсөв хэлэлцэж баталсан. 3. Хувьцаа нэмж гарган "Хай би ойл" ХК-д төлөх өрийг хувьцаагаар солих төслийг хэлэлцэж баталсан. 4. Компанийн дүрэмд нэмэлт, өөрчлөлт оруулахыг баталсан. 5. Нэмж гаргасан хувьцааг тэргүүн ээлжинд худалдан авах давуу эрхээ хувьцаа эзэмшигч хэрэгжүүлэх эрхийг олгож, шийдвэрлэсэн. 6. Компанийн ТУЗ-ийн ердийн болон хараат бус гишүүдийг сонгож баталсан. </v>
          </cell>
          <cell r="T102">
            <v>1</v>
          </cell>
        </row>
        <row r="103">
          <cell r="C103">
            <v>517</v>
          </cell>
          <cell r="D103" t="str">
            <v>MSH</v>
          </cell>
          <cell r="F103" t="str">
            <v>Ээлжит</v>
          </cell>
          <cell r="G103" t="str">
            <v>25/3/2019</v>
          </cell>
          <cell r="H103">
            <v>43542</v>
          </cell>
          <cell r="I103">
            <v>43545</v>
          </cell>
          <cell r="J103">
            <v>43560</v>
          </cell>
          <cell r="K103">
            <v>43585</v>
          </cell>
          <cell r="L103">
            <v>0.41666666666666669</v>
          </cell>
          <cell r="P103" t="str">
            <v xml:space="preserve">Чингэлтэй дүүрэг, 2 дугаар хороо, Самбуугийн гудамж, "Орон зай" төв, 7 дугаар давхар, 701 тоот </v>
          </cell>
          <cell r="Q103" t="str">
            <v>99113391, 99099224</v>
          </cell>
          <cell r="R103" t="str">
            <v xml:space="preserve"> •	Компанийн 2018 оны үйл ажиллагааны болон санхүүгийн тайлангийн талаарх ТУЗ-ийн   дүгнэлт;
•	Ногдол ашиг хуваарилахгүй байхаар шийдвэрлэсэн ТУЗ-ийн шийдвэрийг танилцуулах
•	Төлөөлөн Удирдах зөвлөлийн гишүүнийг сонгох
•	Компанийн дүрэмд нэмэлт, өөрчлөлт оруулах буюу компанийн дүрмийн шинэчилсэн найруулгыг батлах  
•	Голомт банкинд төлөх 2,375,781,693 /Хоёр тэрбум гурван зуун далан таван сая долоон зуун наян нэгэн мянга зургаан зуун ерэн гурав/ төгрөгийн өр төлбөрийн асуудал хэлэлцэх   
•	Бусад
</v>
          </cell>
          <cell r="S103" t="str">
            <v xml:space="preserve">1. Компанийн жилийн үйл ажиллагааны болон санхүүгийн тайланг баталсан. 2. Компанийн ТУЗ-аас гаргасан ногдол ашиг хуваарилахгүй тухай шийдвэрийг зөвшөөрсөн. 3. Компанийн ТУЗ-ийн гишүүдийг сонгож баталсан. 4. Компанийн дүрмийн нэмэлт өөрчлөлтийг баталсан. </v>
          </cell>
          <cell r="T103">
            <v>1</v>
          </cell>
        </row>
        <row r="104">
          <cell r="C104">
            <v>542</v>
          </cell>
          <cell r="D104" t="str">
            <v>MIK</v>
          </cell>
          <cell r="F104" t="str">
            <v>Ээлжит</v>
          </cell>
          <cell r="G104" t="str">
            <v>15/3/2019</v>
          </cell>
          <cell r="H104">
            <v>43542</v>
          </cell>
          <cell r="I104">
            <v>43546</v>
          </cell>
          <cell r="J104">
            <v>43565</v>
          </cell>
          <cell r="K104">
            <v>43584</v>
          </cell>
          <cell r="L104">
            <v>0.41666666666666669</v>
          </cell>
          <cell r="P104" t="str">
            <v xml:space="preserve">  2019 оны 4 дүгээр сарын 29-ний өдрийн 10:00 цагт Шангри-Ла зочид буудал 1 давхар, Парисс-Бээжин хурлын танхим /Монгол Улс Улаанбаатар 14241, Сүхбаатар дүүрэг, 1-хороо, Олимпийн гудамж-19 </v>
          </cell>
          <cell r="Q104">
            <v>88885800</v>
          </cell>
          <cell r="R104" t="str">
            <v xml:space="preserve">1.	Компанийн 2018 оны үйл ажиллагааны болон санхүүгийн тайлангийн талаарх ТУЗ-өөс гаргасан дүгнэлтийг хэлэлцэн батлах тухай; 
2.	Компанийн ногдол ашгийн талаар гаргасан ТУЗ-ийн шийдвэрийг танилцуулах тухай;
3.	ТУЗ-ийн 2018 оны үйл ажиллагааны тайланг танилцуулах тухай;
4.	Компанийн дүрэмд нэмэлт, өөрчлөлт оруулах тухай;
5.	ТУЗ-ийн 2019 оны зардлын төсвийг батлах тухай.
</v>
          </cell>
          <cell r="S104" t="str">
            <v xml:space="preserve">1.	Компанийн 2018 оны үйл ажиллагааны болон санхүүгийн тайлангийн талаарх ТУЗ-өөс гаргасан дүгнэлтийг хэлэлцэн баталсан; 
2.	Компанийн ногдол ашгийн талаар гаргасан ТУЗ-ийн шийдвэрийг танилцуулсан;
3.	ТУЗ-ийн 2018 оны үйл ажиллагааны тайланг танилцуулсан;
4.	Компанийн дүрэмд нэмэлт, өөрчлөлт оруулсан;
5.	ТУЗ-ийн 2019 оны зардлын төсвийг баталсан.
</v>
          </cell>
          <cell r="T104">
            <v>1</v>
          </cell>
        </row>
        <row r="105">
          <cell r="C105">
            <v>195</v>
          </cell>
          <cell r="D105" t="str">
            <v>BUK</v>
          </cell>
          <cell r="F105" t="str">
            <v>Ээлжит</v>
          </cell>
          <cell r="G105" t="str">
            <v>19/3/2019</v>
          </cell>
          <cell r="H105">
            <v>43539</v>
          </cell>
          <cell r="I105">
            <v>43544</v>
          </cell>
          <cell r="J105">
            <v>43560</v>
          </cell>
          <cell r="K105">
            <v>43579</v>
          </cell>
          <cell r="L105">
            <v>0.45833333333333331</v>
          </cell>
          <cell r="P105" t="str">
            <v>Баянгол дүүргийн 20-р хороо, Дунд голын эрэгт байрлах компанийн өөрийн байр.                     Утас:  70001182, 88079542</v>
          </cell>
          <cell r="Q105" t="str">
            <v>99097124, 99051025, 88079542</v>
          </cell>
          <cell r="R105" t="str">
            <v xml:space="preserve">1.2018 оны компанийн жилийн үйл ажиллагааны болон санхүүгийн тайлангийн талаарх Tөлөөлөн удирдах зөвлөлийн дүгнэлтийг хэлэлцэж батлах;
2.Ногдол ашгийн талаарх ТУЗ-ийн шийдвэрийг танилцуулах;
3.”Улаанбаатар БҮК”ХК-ийн 2019 оны эдийн засгийн үндсэн үзүүлэлт, зорилтот түвшингийн талаар  танилцуулах
4.Компанийн Төлөөлөн удирдах зөвлөлийн гишүүдийг томилох;
5.Төлөөлөн Удирдах зөвлөлийн 2019 оны төсөв батлах тухай;
</v>
          </cell>
          <cell r="S105" t="str">
            <v>1. 2018 оны компанийн жилийн үйл ажиллагааны болон санхүүгийн тайлангийн талаарх ТУЗ-ийн гаргасан дүгнэлтийг хэлэлцэн батласан. 2. 2018 оны санхүүгийн тайлангийн талаарх Аудитын байгууллагын дүгнэлтийг үндэслэлтэй гэж хүлээн зөвшөөрч баталсан. 3. ТУЗ-ийн гишүүдийг сонгож баталсан. 4. ТУЗ-ийн 2019 оны төсвийг баталсан.</v>
          </cell>
          <cell r="T105">
            <v>1</v>
          </cell>
        </row>
        <row r="106">
          <cell r="C106">
            <v>380</v>
          </cell>
          <cell r="D106" t="str">
            <v>DHU</v>
          </cell>
          <cell r="F106" t="str">
            <v>Ээлжит</v>
          </cell>
          <cell r="G106" t="str">
            <v>20/3/2019</v>
          </cell>
          <cell r="H106">
            <v>43539</v>
          </cell>
          <cell r="I106">
            <v>43544</v>
          </cell>
          <cell r="J106">
            <v>43563</v>
          </cell>
          <cell r="K106">
            <v>43581</v>
          </cell>
          <cell r="L106">
            <v>0.58333333333333337</v>
          </cell>
          <cell r="P106" t="str">
            <v>Дархан-хүнс ХК 5-р баг өөрийн байр</v>
          </cell>
          <cell r="Q106" t="str">
            <v>99055583, 99373805</v>
          </cell>
          <cell r="R106" t="str">
            <v>•	Компаний 2018 оны санхүүгийн болон удирдлагын үйл ажиллагааны тайлан илтгэл
•	Компанийн 2018 оны үйл ажиллагааны болон санхүүгийн тайланд ТУЗ-аас гаргасан дүгнэлтийг хэлэлцэж батлах 
•	Компанийн Төлөөлөн Удирдах Зөвлөлийн ердийн болон хараат бус гишүүдийг сонгох
•	Компанийн 2019 оны бизнес төлөвлөгөөг хэлэлцэж батлах
•	Гүйцэтгэх захирлыг бүх ажиллагсадын саналаар сонгох
•	Компанийн 2019 оны хөрөнгө оруулалтыг хэлэлцэх</v>
          </cell>
          <cell r="S106" t="str">
            <v xml:space="preserve">
	Компанийн 2018 оны үйл ажиллагааны болон санхүүгийн тайланд ТУЗ-аас гаргасан дүгнэлтийг хэлэлцэн баталж, Компанийн Төлөөлөн Удирдах Зөвлөлийн ердийн болон хараат бус гишүүдийг сонгож, Компанийн 2019 оны бизнес төлөвлөгөөг баталсан байна.
</v>
          </cell>
          <cell r="T106">
            <v>1</v>
          </cell>
        </row>
        <row r="107">
          <cell r="C107">
            <v>469</v>
          </cell>
          <cell r="D107" t="str">
            <v>EAZ</v>
          </cell>
          <cell r="F107" t="str">
            <v>Ээлжит</v>
          </cell>
          <cell r="G107" t="str">
            <v>19/3/2019</v>
          </cell>
          <cell r="H107">
            <v>43542</v>
          </cell>
          <cell r="I107">
            <v>43545</v>
          </cell>
          <cell r="J107">
            <v>43560</v>
          </cell>
          <cell r="K107">
            <v>43584</v>
          </cell>
          <cell r="L107">
            <v>0.45833333333333331</v>
          </cell>
          <cell r="P107" t="str">
            <v>Компанийн өөрийн байранд</v>
          </cell>
          <cell r="Q107" t="str">
            <v>9927-8624</v>
          </cell>
          <cell r="R107" t="str">
            <v xml:space="preserve">компанийн 2018 оны үйл ажиллагааны тайлан, тайланд хийсэн ТУЗ-н дүгнэлт, Компанийн 2018 оны санхүүгийн тайлан, аудитын дүгнэлт, компанийн 2019 оны хийж гүйцэтгэх ажлын төлөвлөгөө Компанийн хувьцаа эзэмшигчдэд ногдол ашиг хуваарилахгүй тухай ТУЗ-н шийдвэрийг танилцуулах </v>
          </cell>
          <cell r="S107" t="str">
            <v xml:space="preserve">1. Компанийн 2018 оны үйл ажиллагааны тайланг хэлэлцэж баталсан. 2. Санхүүгийн тайланд хийсэн аудитын дүгнэлтийг хэлэлцэж баталсан. 3.2019 онд хийх ажлын төлөвлөгөө төсөл баталсан. 4. Ногдол ашиг хуваарилахгүй тухай баталсан. </v>
          </cell>
          <cell r="T107">
            <v>1</v>
          </cell>
        </row>
        <row r="108">
          <cell r="C108">
            <v>466</v>
          </cell>
          <cell r="D108" t="str">
            <v>BOE</v>
          </cell>
          <cell r="F108" t="str">
            <v>Ээлжит</v>
          </cell>
          <cell r="G108" t="str">
            <v>18/3/2019</v>
          </cell>
          <cell r="H108">
            <v>43539</v>
          </cell>
          <cell r="I108">
            <v>43544</v>
          </cell>
          <cell r="J108">
            <v>43559</v>
          </cell>
          <cell r="K108">
            <v>43581</v>
          </cell>
          <cell r="L108">
            <v>0.54166666666666663</v>
          </cell>
          <cell r="P108" t="str">
            <v>Баян -Өлгий Өлгий сум 4-р баг их булан 00-00 тоот</v>
          </cell>
          <cell r="Q108" t="str">
            <v>99422927 99516555</v>
          </cell>
          <cell r="R108" t="str">
            <v xml:space="preserve"> 1.Компанийн 2018 оны үйл ажиллагааны болон санхүүгийн тайлангийн талаарх ТУЗ-ийн дүгнэлтийг хэлэлцэж батлах 2. Компанийн 2018 оны жилийн тайлан тэнцэлд ээлжит аудит хийсэн хараат бус аудиторын дүгнэлтийг танилцуулах; 3.Ногдол ашиг хуваарилахгүй байхаар шийдвэрлэсэн үндэслэлийн талаарх ТУЗ-ийн мэдээллийг хэлэлцэж батлах </v>
          </cell>
          <cell r="S108" t="str">
            <v xml:space="preserve"> 1.Компанийн 2018 оны үйл ажиллагааны болон санхүүгийн тайлангийн талаарх ТУЗ-ийн дүгнэлтийг хэлэлцэн баталсан.2. Компанийн 2018 оны жилийн тайлан тэнцэлд ээлжит аудит хийсэн хараат бус аудиторын тайланг баталж зөвлөмжүүдийг хэрэгжүүлэхийг ГЗ болон ерөнхий ня-бо нарт үүрэг болгов; 3.Ногдол ашиг хуваарилахгүй тухай шийдвэрийг танилцуулсан. </v>
          </cell>
          <cell r="T108">
            <v>1</v>
          </cell>
        </row>
        <row r="109">
          <cell r="C109">
            <v>550</v>
          </cell>
          <cell r="D109" t="str">
            <v>ADB</v>
          </cell>
          <cell r="F109" t="str">
            <v>Ээлжит</v>
          </cell>
          <cell r="G109">
            <v>43544</v>
          </cell>
          <cell r="H109">
            <v>43542</v>
          </cell>
          <cell r="I109">
            <v>43546</v>
          </cell>
          <cell r="J109">
            <v>43565</v>
          </cell>
          <cell r="K109">
            <v>43582</v>
          </cell>
          <cell r="L109">
            <v>0.66666666666666663</v>
          </cell>
          <cell r="P109" t="str">
            <v>Хан-Уул дүүрэг, 11-р хороо, Дүнжингаравын 14-р гудамж, Зайсан Хилл Цогцолборын хурлын танхим</v>
          </cell>
          <cell r="Q109" t="str">
            <v>77003322, 88103638</v>
          </cell>
          <cell r="R109" t="str">
            <v>1. 2018 оны санхүү болон үйл ажиллагааны тайланд Төлөөлөн удирдах зөвлөлийн гаргасан дүгнэлтийг батлах
2. Төлөөлөн удирдах зөвлөлийн ердийн болон хараат бус гишүүдийг сонгох</v>
          </cell>
          <cell r="S109" t="str">
            <v xml:space="preserve"> 2018 оны санхүү болон үйл ажиллагааны тайланд Төлөөлөн удирдах зөвлөлийн гаргасан дүгнэлтийг баталж, Төлөөлөн удирдах зөвлөлийн ердийн болон хараат бус гишүүдийг сонгосон байна.</v>
          </cell>
          <cell r="T109">
            <v>1</v>
          </cell>
        </row>
        <row r="110">
          <cell r="C110">
            <v>484</v>
          </cell>
          <cell r="D110" t="str">
            <v>UID</v>
          </cell>
          <cell r="F110" t="str">
            <v>Ээлжит</v>
          </cell>
          <cell r="G110">
            <v>43542</v>
          </cell>
          <cell r="H110">
            <v>43542</v>
          </cell>
          <cell r="I110">
            <v>43545</v>
          </cell>
          <cell r="J110">
            <v>43563</v>
          </cell>
          <cell r="K110">
            <v>43584</v>
          </cell>
          <cell r="L110">
            <v>0.41666666666666669</v>
          </cell>
          <cell r="P110" t="str">
            <v>Сүхбаатар дүүрэг 100 айлын уулзварын баруун хойно байрлах  хэвлэлийн хүрээлэнгийн зүүн талд байрлах Барилгын дэвшилтэт технологийн төвийн 6 давхрын хурлын танхим</v>
          </cell>
          <cell r="Q110">
            <v>99047497</v>
          </cell>
          <cell r="R110" t="str">
            <v>1. Компанийн 2018 оны үйл ажиллагааны болон санхүүгийн тайлангийн талаарх төлөөлөн удирдах зөвлөлийн гаргасан дүгнэлтийг хэлэлцэн батлах,
2. Компанийн 2018 оны аудитаар баталгаажсан санхүүгийн тайлан тэнцэл, түүнд хийсэн ТУЗ-ийн Аудитын хорооны дүгнэлтийг хэлэлцэж батлах,
3. Компанийн төлөөлөн удирдах  зөвлөлийн 2019 оны зардлын төсвийг батлах,</v>
          </cell>
          <cell r="S110" t="str">
            <v>1. Компанийн 2018 оны үйл ажиллагааны болон санхүүгийн тайлангийн талаарх төлөөлөн удирдах зөвлөлийн гаргасан дүгнэлтийг хэлэлцэн батлах,
2. Компанийн 2018 оны аудитаар баталгаажсан санхүүгийн тайлан тэнцэл, түүнд хийсэн ТУЗ-ийн Аудитын хорооны дүгнэлтийг хэлэлцэж батлах,
3. Компанийн төлөөлөн удирдах  зөвлөлийн 2019 оны зардлын төсвийг батлах тухай асуудлуудыг тус тус хэлэлцэж баталсан</v>
          </cell>
          <cell r="T110">
            <v>1</v>
          </cell>
        </row>
        <row r="111">
          <cell r="C111">
            <v>397</v>
          </cell>
          <cell r="D111" t="str">
            <v>BNB</v>
          </cell>
          <cell r="F111" t="str">
            <v>Ээлжит</v>
          </cell>
          <cell r="G111" t="str">
            <v>20/3/2019</v>
          </cell>
          <cell r="H111">
            <v>43544</v>
          </cell>
          <cell r="I111">
            <v>43549</v>
          </cell>
          <cell r="J111">
            <v>43567</v>
          </cell>
          <cell r="K111">
            <v>43585</v>
          </cell>
          <cell r="L111">
            <v>0.58333333333333337</v>
          </cell>
          <cell r="P111" t="str">
            <v>Чингэлтэй дүүрэг, 6-р хороо, Их тойруу, Логос төвийн байр, 403 тоот</v>
          </cell>
          <cell r="Q111" t="str">
            <v>99092451, 99052945</v>
          </cell>
          <cell r="R111" t="str">
            <v xml:space="preserve">1)	Компанийн 2018 оны санхүүгийн тайлан, түүнд хараат бус аудитын хийсэн дүгнэлтийн талаарх ТУЗ-ийн дүгнэлтийг хэлэлцэх;
2)	Их хэмжээний хэлцэл хийх эрхийг Компанийн Төлөөлөн удирдах зөвлөлд олгох,
3)	ТУЗ-ийн гишүүдийн бүрэн эрхийн хугацааг сунгаж, баталгаажуулах;
</v>
          </cell>
          <cell r="S111" t="str">
            <v xml:space="preserve">	Компанийн 2018 оны санхүүгийн тайлан, түүнд хараат бус аудитын хийсэн дүгнэлтийн талаарх ТУЗ-ийн дүгнэлтийг хэлэлцэн баталж; 	Их хэмжээний хэлцэл хийх эрхийг Компанийн Төлөөлөн удирдах зөвлөлд олгож, 	ТУЗ-ийн гишүүдийн бүрэн эрхийн хугацааг сунгаж, баталгаажуулсан байна.
</v>
          </cell>
          <cell r="T111">
            <v>1</v>
          </cell>
        </row>
        <row r="112">
          <cell r="C112">
            <v>67</v>
          </cell>
          <cell r="D112" t="str">
            <v>NXE</v>
          </cell>
          <cell r="F112" t="str">
            <v>Ээлжит</v>
          </cell>
          <cell r="G112" t="str">
            <v>20/3/2019</v>
          </cell>
          <cell r="H112">
            <v>43540</v>
          </cell>
          <cell r="I112">
            <v>43545</v>
          </cell>
          <cell r="J112">
            <v>43561</v>
          </cell>
          <cell r="K112">
            <v>43585</v>
          </cell>
          <cell r="L112">
            <v>0.375</v>
          </cell>
          <cell r="P112" t="str">
            <v>УБ, ХУД, 15-р хороо, Чингисийн өргөн чөлөө, компанийн байранд</v>
          </cell>
          <cell r="Q112">
            <v>88035353</v>
          </cell>
          <cell r="R112" t="str">
            <v>1.Компанийн жилийн үйл ажиллагааны боон санхүүгийн тайлангийн талаарх ТУЗ-ийн гаргасан дүгнэлт
2. 2018 оны компанийн бизнесийн үйл ажиллагааны тайлан 
3. 2019 оны бизнесийн үйл ажиллагааны төлөвлөгөө батлах тухай
4.ТУЗ-ийн гишүүдийг сонгох тухай
5.Бусад</v>
          </cell>
          <cell r="S112" t="str">
            <v>Компанийн жилийн үйл ажиллагааны боон санхүүгийн тайлангийн талаарх ТУЗ-ийн гаргасан дүгнэлт, 2018 оны компанийн бизнесийн үйл ажиллагааны тайлан, 2019 оны бизнесийн үйл ажиллагааны төлөвлөгөөг тус тус хэлэлцэн баталж, ТУЗ-ийн гишүүдийг сонгосон байна.</v>
          </cell>
          <cell r="T112">
            <v>1</v>
          </cell>
        </row>
        <row r="113">
          <cell r="C113">
            <v>326</v>
          </cell>
          <cell r="D113" t="str">
            <v>JIV</v>
          </cell>
          <cell r="F113" t="str">
            <v>Ээлжит</v>
          </cell>
          <cell r="G113" t="str">
            <v>20/3/2019</v>
          </cell>
          <cell r="H113">
            <v>43542</v>
          </cell>
          <cell r="I113">
            <v>43546</v>
          </cell>
          <cell r="J113">
            <v>43566</v>
          </cell>
          <cell r="K113">
            <v>43582</v>
          </cell>
          <cell r="L113">
            <v>0.45833333333333331</v>
          </cell>
          <cell r="P113" t="str">
            <v>Улаанбаатар хот, Хан-Уул дүүрэг, 11-р хороо, Дүнжингаравын 14-р гудамж Зайсан хилл Комплекс</v>
          </cell>
          <cell r="Q113" t="str">
            <v>77078080, 99057584</v>
          </cell>
          <cell r="R113" t="str">
            <v>1.	Жинст Увс ХК-ийн 2018 оны үйл ажиллагааны болон санхүүгийн тайланд Төлөөлөн удирдах зөвлөлийн гаргасан дүгнэлтийг батлах тухай;
2.	Бусад асуудал;</v>
          </cell>
          <cell r="S113" t="str">
            <v>1. Компанийн 2018 оны үйл ажиллагааны болон санхүүгийн тайлангийн дүгнэлтийг баталсан.</v>
          </cell>
          <cell r="T113">
            <v>1</v>
          </cell>
        </row>
        <row r="114">
          <cell r="C114">
            <v>444</v>
          </cell>
          <cell r="D114" t="str">
            <v>BDL</v>
          </cell>
          <cell r="F114" t="str">
            <v>Ээлжит</v>
          </cell>
          <cell r="G114" t="str">
            <v>20/3/2019</v>
          </cell>
          <cell r="H114">
            <v>43542</v>
          </cell>
          <cell r="I114">
            <v>43546</v>
          </cell>
          <cell r="J114">
            <v>43563</v>
          </cell>
          <cell r="K114">
            <v>43584</v>
          </cell>
          <cell r="L114">
            <v>0.41666666666666669</v>
          </cell>
          <cell r="P114" t="str">
            <v>Хөвсгөл аймаг, Мөрөн сум, 8-р баг, Удирдлагын ордон, А-байр, 3 давхар, Иргэний танхим</v>
          </cell>
          <cell r="Q114" t="str">
            <v>99999708, 89602456, 91442121</v>
          </cell>
          <cell r="R114" t="str">
            <v>1. Компанийн 2018 оны үйл ажиллагааны болон санхүүгийн тайлангийн талаарх ТУЗ-ийн дүгнэлт
2. ТУЗ-ийн 2018 оны тайлан, зардлын төсвийн гүйцэтгэл болон 2019 оны зардлын төсөв
3. Компанийн ТУЗ-ийн гишүүдийг сонгох
4. Коипанийн ногдол ашгийн талаар гаргасан ТУЗ-ийн шийдвэрийг мэдээллэх
5. Хөрөнгө  данснаас хасах тухай 
6. Компанийн 2019 оны хөрөнгө оруулалтын асуудлыг хэлэлцэх</v>
          </cell>
          <cell r="S114" t="str">
            <v>1. Компанийн 2018 оны үйл ажиллагааны болон санхүүгийн тайлангийн талаарх ТУЗ-ийн дүгнэлтийг хэлэлцэн баталсан,
2. ТУЗ-ийн 2018 оны тайлан, зардлын төсвийн гүйцэтгэл болон 2019 оны зардлын төсвийг баталсан,
3. Компанийн ТУЗ-ийн гишүүдийг сонгосон
4. Коипанийн ногдол ашгийн талаар гаргасан ТУЗ-ийн шийдвэрийг танилцуулсан
5. Үндсэн хөрөнгөд бүртгэлтэй ашиглалтын хугацаа дууссан, элэгдлээ нөхсөн, цаашид ашиглах боломжгүй хөрөнгүүдийг данснаас хасахаар шийдвэрлэсэн. 
6. Компанийн 2019 оны хөрөнгө оруулалтын асуудлын талаар тодорхой дүгнэлт  гаргахыг компанийн удирдлагад мэдэгдэв.</v>
          </cell>
          <cell r="T114">
            <v>1</v>
          </cell>
        </row>
        <row r="115">
          <cell r="C115">
            <v>97</v>
          </cell>
          <cell r="D115" t="str">
            <v>SOR</v>
          </cell>
          <cell r="F115" t="str">
            <v>Ээлжит</v>
          </cell>
          <cell r="G115" t="str">
            <v>20/3/2019</v>
          </cell>
          <cell r="H115">
            <v>43542</v>
          </cell>
          <cell r="I115">
            <v>43545</v>
          </cell>
          <cell r="J115">
            <v>43560</v>
          </cell>
          <cell r="K115">
            <v>43582</v>
          </cell>
          <cell r="L115">
            <v>0.41666666666666669</v>
          </cell>
          <cell r="P115" t="str">
            <v>УБ, ХУД, 2-р хороо, Чингисийн өргөн чөлөө, Өөрийн байр</v>
          </cell>
          <cell r="Q115">
            <v>99287927</v>
          </cell>
          <cell r="R115" t="str">
            <v>Сор ХК-ний 2018 оны жилийн үйл ажиллагааны болон санхүүгийн тайлангийн талаарх төлөөлөн удирдах зөвлөлийн гаргасан дүгнэлтийг хэлэлцэж батлах</v>
          </cell>
          <cell r="S115" t="str">
            <v>Сор ХК-ний 2018 оны жилийн үйл ажиллагааны болон санхүүгийн тайлангийн талаарх төлөөлөн удирдах зөвлөлийн гаргасан дүгнэлтийг хэлэлцэж баталсан байна.</v>
          </cell>
          <cell r="T115">
            <v>1</v>
          </cell>
        </row>
        <row r="116">
          <cell r="C116">
            <v>239</v>
          </cell>
          <cell r="D116" t="str">
            <v>BLC</v>
          </cell>
          <cell r="F116" t="str">
            <v>Ээлжит</v>
          </cell>
          <cell r="G116" t="str">
            <v>22/3/2019</v>
          </cell>
          <cell r="H116">
            <v>43542</v>
          </cell>
          <cell r="I116">
            <v>43545</v>
          </cell>
          <cell r="J116">
            <v>43560</v>
          </cell>
          <cell r="K116">
            <v>43585</v>
          </cell>
          <cell r="P116" t="str">
            <v xml:space="preserve">Улаанбаатар хот, Чингэлтэй дүүрэг, 5-р хороо, их тойруу, Premium Palace оффисын 7-р давхарт, 702 тоот </v>
          </cell>
          <cell r="Q116" t="str">
            <v>8811-6528, 9909-6793</v>
          </cell>
          <cell r="R116" t="str">
            <v>1.Компаний 2018 оны үйл ажиллагааны тайлан түүнд хийгдсэн ТУЗ-ийн дүгнэлт
2. Компаний 2018 оны санхүүгийн тайлан түүнд хийгдсэн аудитын дүгнэлт
3. Ногдол ашиг хуваарилахгүй байх ТУЗ-ийн шийдвэрийг танилцуулах
4. Төлөөлөн удирдах зөвлөлийн гишүүдийг сонгох</v>
          </cell>
          <cell r="S116" t="str">
            <v>Компаний 2018 оны үйл ажиллагааны тайлан түүнд хийгдсэн ТУЗ-ийн дүгнэлт, Компаний 2018 оны санхүүгийн тайлан түүнд хийгдсэн аудитын дүгнэлтийг тус тус хэлэлцэн баталж, Ногдол ашиг хуваарилахгүй байх ТУЗ-ийн шийдвэрийг танилцуулж, Төлөөлөн удирдах зөвлөлийн гишүүдийг сонгосон байна.</v>
          </cell>
          <cell r="T116">
            <v>1</v>
          </cell>
        </row>
        <row r="117">
          <cell r="C117">
            <v>21</v>
          </cell>
          <cell r="D117" t="str">
            <v>DRU</v>
          </cell>
          <cell r="F117" t="str">
            <v>Ээлжит</v>
          </cell>
          <cell r="H117">
            <v>43545</v>
          </cell>
          <cell r="I117">
            <v>43550</v>
          </cell>
          <cell r="J117">
            <v>43565</v>
          </cell>
          <cell r="K117">
            <v>43585</v>
          </cell>
          <cell r="L117">
            <v>0.41666666666666669</v>
          </cell>
          <cell r="P117" t="str">
            <v>Монгол Улс, Улаанбаатар хот, Баянзүрх дүүрэг, 8-р хороо Амгаланбаатар-32, өөрийн байранд</v>
          </cell>
          <cell r="Q117" t="str">
            <v>91111020, 98980011</v>
          </cell>
          <cell r="R117" t="str">
            <v xml:space="preserve">1.Компанийн 2018 оны үйл ажиллагааны талаарх болон санхүүгийн тайлангийн талаарх ТУЗ-ийн дүгнэлтийг хэлэлцэх;
	2.Компанийн цаашид хэрэгжүүлэх үйл ажиллагааны бизнес төлөвлөгөөг батлах
	3.ТУЗ-ийн гишүүдийн бүрэлдэхүүнд өөрчлөлт оруулах
	4.Бусад 
</v>
          </cell>
          <cell r="S117" t="str">
            <v xml:space="preserve">1.Компанийн 2018 оны үйл ажиллагааны талаарх болон санхүүгийн тайлангийн талаарх ТУЗ-ийн дүгнэлтийг хэлэлцэн баталсан;
	2.Компанийн цаашид хэрэгжүүлэх үйл ажиллагааны бизнес төлөвлөгөөг баталсан
	3.ТУЗ-ийн гишүүдийн бүрэлдэхүүнд өөрчлөлт оруулсан
	4.Бусад 
</v>
          </cell>
          <cell r="T117">
            <v>1</v>
          </cell>
        </row>
        <row r="118">
          <cell r="C118">
            <v>385</v>
          </cell>
          <cell r="D118" t="str">
            <v>SOH</v>
          </cell>
          <cell r="F118" t="str">
            <v>Ээлжит</v>
          </cell>
          <cell r="G118" t="str">
            <v>21/3/2019</v>
          </cell>
          <cell r="H118">
            <v>43543</v>
          </cell>
          <cell r="I118">
            <v>43546</v>
          </cell>
          <cell r="J118">
            <v>43565</v>
          </cell>
          <cell r="K118">
            <v>43584</v>
          </cell>
          <cell r="L118">
            <v>0.66666666666666663</v>
          </cell>
          <cell r="P118" t="str">
            <v>Улаанбаатар, Чингэлтэй, 1-р хороо, Жигжиджавын гудамж, 5/3 тоот</v>
          </cell>
          <cell r="Q118" t="str">
            <v>99072963, 88908997</v>
          </cell>
          <cell r="R118" t="str">
            <v xml:space="preserve">Нэг. 2018 оны үйл ажиллагааны болон санхүүгийн тайланд Төлөөлөн Удирдах Зөвлөлөөс өгсөн дүгнэлтийг батлах.
Хоёр. Охин компаниудын шинэчилсэн дүрмийг батлах.
Гурав. Төлөөлөн Удирдах Зөвлөлийн гишүүдийн цалин, урамшуулалын хэмжээг тогтоох.
Дөрөв. Төлөөлөн Удирдах Зөвлөлийн гишүүдийг сонгох.
</v>
          </cell>
          <cell r="S118" t="str">
            <v xml:space="preserve">1. 2018 оны үйл ажиллагааны болон санхүүгийн тайланд Төлөөлөн Удирдах Зөвлөлөөс өгсөн дүгнэлтийг хэлэлцэн баталсан.
2. Охин компаниудын дүрмийг шинэчлэн баталсан.
3. 2019 онд ТУЗ-ийн гишүүдэд цалин, урамшуулал олгохгүй байхаар шийдвэрлэсэн.
4. Төлөөлөн Удирдах Зөвлөлийн гишүүдийг сонгосон.
</v>
          </cell>
          <cell r="T118">
            <v>1</v>
          </cell>
        </row>
        <row r="119">
          <cell r="C119">
            <v>152</v>
          </cell>
          <cell r="D119" t="str">
            <v>BAJ</v>
          </cell>
          <cell r="F119" t="str">
            <v>Ээлжит</v>
          </cell>
          <cell r="G119" t="str">
            <v>22/3/2019</v>
          </cell>
          <cell r="H119">
            <v>43543</v>
          </cell>
          <cell r="I119">
            <v>43546</v>
          </cell>
          <cell r="J119">
            <v>43563</v>
          </cell>
          <cell r="K119">
            <v>43584</v>
          </cell>
          <cell r="L119">
            <v>0.41666666666666669</v>
          </cell>
          <cell r="P119" t="str">
            <v xml:space="preserve">БГД, 05-р хороо, гурвалжингийн гүүр, Хера бизнес цэнтер 406 тоот </v>
          </cell>
          <cell r="Q119" t="str">
            <v>99096923, 88065253, 89112191</v>
          </cell>
          <cell r="R119" t="str">
            <v>2018 оны санхүүгийн үйл ажиллагааны тайланг хэлэлцэх, ТУЗ-н дүгнэлтийг батлах, 2019 оны СХ-ийн болон ү.а -ны төлөвлөгөөг танилцуулна. ТУЗ-ийн удирдах гишүүдийг томилох , ноогдол ашиг хуваарилах талаар танилцуулах</v>
          </cell>
          <cell r="S119" t="str">
            <v>2018 оны санхүүгийн болон үйл ажиллагааны тайланг хэлэлцэж, ТУЗ-н дүгнэлтийг баталсан,  ноогдол ашиг хуваарилахгүй тухай шийдвэрийг танилцуулсан</v>
          </cell>
          <cell r="T119">
            <v>1</v>
          </cell>
        </row>
        <row r="120">
          <cell r="C120">
            <v>269</v>
          </cell>
          <cell r="D120" t="str">
            <v>BBD</v>
          </cell>
          <cell r="F120" t="str">
            <v>Ээлжит</v>
          </cell>
          <cell r="G120" t="str">
            <v>21/3/2019</v>
          </cell>
          <cell r="H120">
            <v>43543</v>
          </cell>
          <cell r="I120">
            <v>43546</v>
          </cell>
          <cell r="J120">
            <v>43565</v>
          </cell>
          <cell r="K120">
            <v>43584</v>
          </cell>
          <cell r="L120">
            <v>0.41666666666666669</v>
          </cell>
          <cell r="P120" t="str">
            <v>Улаанбаатар, Чингэлтэй, 1-р хороо, Жигжиджавын гудамж, 5/3 тоот</v>
          </cell>
          <cell r="Q120" t="str">
            <v>99072963, 88908997</v>
          </cell>
          <cell r="R120" t="str">
            <v xml:space="preserve">Нэг. 2018 оны үйл ажиллагааны болон санхүүгийн тайланд Төлөөлөн Удирдах Зөвлөлөөс өгсөн дүгнэлтийг батлах.
Хоёр. Төлөөлөн Удирдах Зөвлөлийн гишүүдийн цалин, урамшуулалын хэмжээг тогтоох.
Гурав. Төлөөлөн Удирдах Зөвлөлийн гишүүдийг сонгох.
</v>
          </cell>
          <cell r="S120" t="str">
            <v xml:space="preserve">1. 2018 оны үйл ажиллагааны болон санхүүгийн тайланд Төлөөлөн Удирдах Зөвлөлөөс өгсөн дүгнэлтийг хэлэлцэн баталсан.
2. 2019 онд ТУЗ-ийн гишүүдэд цалин, урамшуулал олгохгүй байхаар шийдвэрлэсэн.
3. Төлөөлөн Удирдах Зөвлөлийн гишүүдийг сонгосон.
</v>
          </cell>
          <cell r="T120">
            <v>1</v>
          </cell>
        </row>
        <row r="121">
          <cell r="C121">
            <v>389</v>
          </cell>
          <cell r="D121" t="str">
            <v>ONH</v>
          </cell>
          <cell r="F121" t="str">
            <v>Ээлжит</v>
          </cell>
          <cell r="G121" t="str">
            <v>22/3/2019</v>
          </cell>
          <cell r="H121">
            <v>43543</v>
          </cell>
          <cell r="I121">
            <v>43546</v>
          </cell>
          <cell r="J121">
            <v>43565</v>
          </cell>
          <cell r="K121">
            <v>43584</v>
          </cell>
          <cell r="L121">
            <v>0.54166666666666663</v>
          </cell>
          <cell r="P121" t="str">
            <v>Улаанбаатар, Чингэлтэй, 1-р хороо, Жигжиджавын гудамж, 5/3 тоот</v>
          </cell>
          <cell r="Q121" t="str">
            <v>99072963, 88908997</v>
          </cell>
          <cell r="R121" t="str">
            <v xml:space="preserve">Нэг. 2018 оны үйл ажиллагааны болон санхүүгийн тайланд Төлөөлөн Удирдах Зөвлөлөөс өгсөн дүгнэлтийг батлах.
Хоёр. Төлөөлөн Удирдах Зөвлөлийн гишүүдийн цалин, урамшуулалын хэмжээг тогтоох.
Гурав. Төлөөлөн Удирдах Зөвлөлийн гишүүдийг сонгох.
</v>
          </cell>
          <cell r="S121" t="str">
            <v xml:space="preserve">2018 оны үйл ажиллагааны болон санхүүгийн тайланд Төлөөлөн Удирдах Зөвлөлөөс өгсөн дүгнэлтийг баталж, Төлөөлөн Удирдах Зөвлөлийн гишүүдийн цалин, урамшуулал олгохгүй байхаар шийдвэрлэж, Төлөөлөн Удирдах Зөвлөлийн гишүүдийг сонгосон байна.
</v>
          </cell>
          <cell r="T121">
            <v>1</v>
          </cell>
        </row>
        <row r="122">
          <cell r="C122">
            <v>54</v>
          </cell>
          <cell r="D122" t="str">
            <v>SSG</v>
          </cell>
          <cell r="F122" t="str">
            <v>Ээлжит</v>
          </cell>
          <cell r="G122" t="str">
            <v>21/3/2019</v>
          </cell>
          <cell r="H122">
            <v>43544</v>
          </cell>
          <cell r="I122">
            <v>43549</v>
          </cell>
          <cell r="J122">
            <v>43567</v>
          </cell>
          <cell r="K122">
            <v>43585</v>
          </cell>
          <cell r="L122">
            <v>0.41666666666666669</v>
          </cell>
          <cell r="P122" t="str">
            <v>Улаанбаатар хот, СХД 20-р хороо, Сонсголонгийн зам 75, өөрийн байр</v>
          </cell>
          <cell r="Q122" t="str">
            <v>99005487, 99271629</v>
          </cell>
          <cell r="R122" t="str">
            <v>Компаний 2018 оны үйл ажиллагааны болон санхүүгийн тухай ТУЗ-ийн дүгнэлт
Компаний Аудитын Хорооны дүгнэлт
2019 оны бизнес төлөвлөгөө
ТУЗ, Аудитын хорооны гишүүдийг сонгох
Бусад асуудал</v>
          </cell>
        </row>
        <row r="123">
          <cell r="C123">
            <v>524</v>
          </cell>
          <cell r="D123" t="str">
            <v>MDR</v>
          </cell>
          <cell r="F123" t="str">
            <v>Ээлжит</v>
          </cell>
          <cell r="G123" t="str">
            <v>22/3/2019</v>
          </cell>
          <cell r="H123">
            <v>43542</v>
          </cell>
          <cell r="I123">
            <v>43546</v>
          </cell>
          <cell r="J123">
            <v>43564</v>
          </cell>
          <cell r="K123">
            <v>43585</v>
          </cell>
          <cell r="L123">
            <v>0.625</v>
          </cell>
          <cell r="P123" t="str">
            <v xml:space="preserve">Улаанбаатар хот, Сүхбаатар дүүрэг, Бага тойруу, Пума Империал зочид буудлын хурлын бага танхимд </v>
          </cell>
          <cell r="Q123">
            <v>70139949</v>
          </cell>
          <cell r="R123" t="str">
            <v xml:space="preserve">Хувьцаа эзэмшигчдийн ээлжит хурлаар хэлэлцэх асуудлууд:
1.	Компанийн 2018 оны үйл ажиллагааны болон санхүүгийн тайлангийн талаарх ТУЗ-ийн дүгнэлтийг батлах
2.	Компанийн 2019 оны бизнес төлөвлөгөөг батлах
3.	Компанийн хувь нийлүүлсэн хөрөнгийн хэмжээг өөрчлөх, нэмэлт хувьцаа гаргах асуудлыг хэлэлцэж батлах
4.	Компанийн хувьцааг тэргүүн ээлжинд худалдаж авах болон шаардах эрх хэрэгжүүлэх тухай хэлэлцэх
5.	Компанийн Дүрэмд нэмэлт өөрчлөлт оруулж, шинэчилсэн найруулгыг батлах
6.	Төлөөлөн удирдах зөвлөлийн гишүүдийг шинээр сонгон батлах
7.	Төлөөлөн удирдах зөвлөлийн цалин урамшууллын төсвийг батлах
8.	Ногдол ашиг тараахгүйгээр шийдвэрлэсэн тухай ТУЗ-ийн шийдвэрийг танилцуулах
9.	Компани, үүсгэн байгуулагчдын хооронд байгуулсан Туул Сонгино Усны Нөөц Цогцолбор төслийг хэрэгжүүлэх гэрээнд оруулсан нэмэлт өөрчлөлтүүдийг батлах
10.	Бусад
</v>
          </cell>
          <cell r="S123" t="str">
            <v xml:space="preserve">
1.	Компанийн 2018 оны үйл ажиллагааны болон санхүүгийн тайлангийн талаарх ТУЗ-ийн дүгнэлтийг хэлэлцэн баталсан,
2.	Компанийн 2019 оны бизнес төлөвлөгөөг баталсан,
3.	Компанийн хувь нийлүүлсэн хөрөнгийн хэмжээг өөрчлөх, нэмэлт хувьцаа гаргах асуудлыг нөхцөл бүрдсэн үед нь ҮЦ-ны танилцуулга болон холбогдох дүгнэлтүүдийг ТУЗ-өөр дахин хэлэлцэж батлахыг ТУЗ-д зөвшөөрсөн байна.
4.Нэмж ҮЦ гаргахтай холбоотой Компанийн хувьцааг тэргүүн ээлжинд худалдаж авах болон шаардах эрх хэрэгжүүлэх журам мэдэгдлийг ХЭ-дэд хүргүүлэхийг ГЗ-д үүрэг болгосон.                                  	                                                                                       5.Зохих байгууллагуудын зөвшөөрөл гарсны дараа компанийн Дүрэмд нэмэлт өөрчлөлт оруулж, шинэчилсэн дүрмийг бүртгүүлэхийг Гүйцэтгэх удирдлагад даалгасан байна. 
6.	Төлөөлөн удирдах зөвлөлийн гишүүдийг шинээр сонгсон
7.	Төлөөлөн удирдах зөвлөлийн цалин урамшууллын төсвийг баталсан
8.	Ногдол ашиг тараахгүйгээр шийдвэрлэсэн тухай ТУЗ-ийн шийдвэрийг танилцуулсан
9.	Компани, үүсгэн байгуулагчдын хооронд байгуулсан Туул Сонгино Усны Нөөц Цогцолбор төслийг хэрэгжүүлэх гэрээнд оруулан нэмэлт өөрчлөлтүүдийг баталсан
10.	Бусад
</v>
          </cell>
          <cell r="T123">
            <v>1</v>
          </cell>
        </row>
        <row r="124">
          <cell r="C124">
            <v>549</v>
          </cell>
          <cell r="D124" t="str">
            <v>TUM</v>
          </cell>
          <cell r="F124" t="str">
            <v>Ээлжит</v>
          </cell>
          <cell r="G124" t="str">
            <v>22/3/2019</v>
          </cell>
          <cell r="H124">
            <v>43542</v>
          </cell>
          <cell r="I124">
            <v>43546</v>
          </cell>
          <cell r="J124">
            <v>43563</v>
          </cell>
          <cell r="K124">
            <v>43584</v>
          </cell>
          <cell r="L124">
            <v>0.75</v>
          </cell>
          <cell r="P124" t="str">
            <v>Монгол улс, Улаанбаатар хот, Сүхбаатар дүүрэг, 1 хороо, Блью скай зочид буудлын 3 давхарт, Даймонд танхим</v>
          </cell>
          <cell r="Q124" t="str">
            <v>80077043, 99077043</v>
          </cell>
          <cell r="R124" t="str">
            <v>1. Түмэн шувуут ХХК-ийн 2018 оны үйл ажиллагааны болон санхүүгийн тайланг хэлэлцэх 2.Ногдол ашгийн тухай 3. ТҮмэн шувуут ХХК-ийг ХК болгон хэлбэрийг өөрчлөх, Түмэн шувуут хувьцаат компаний дүрмийг батлах 4. ТУЗ-ийн ердийн болон хараат бус гишүүдийг сонгох 5. ТУЗ-ийн гишүүдийн цалин, урамшууллын хэмжээг тогтоох</v>
          </cell>
          <cell r="S124" t="str">
            <v>1. Түмэн шувуут ХХК-ийн 2018 оны үйл ажиллагааны болон санхүүгийн тайланг хэлэлцэн баталсан, 2.Ногдол ашиг тараахгүй тухай шийдврийг танилцуулсан 3. Түмэн шувуут ХХК-ийг ХК болгон хэлбэрийг өөрчлөх шийдвэр гаргасан, Түмэн шувуут хувьцаат компаний дүрмийг баталсан 4. ТУЗ-ийн ердийн болон хараат бус гишүүдийг сонгосон 5. ТУЗ-ийн гишүүдийн цалин, урамшууллын хэмжээг тогтоосон байна.</v>
          </cell>
          <cell r="T124">
            <v>1</v>
          </cell>
        </row>
        <row r="125">
          <cell r="C125">
            <v>332</v>
          </cell>
          <cell r="D125" t="str">
            <v>MOG</v>
          </cell>
          <cell r="F125" t="str">
            <v>Ээлжит</v>
          </cell>
          <cell r="G125" t="str">
            <v>19/3/2019</v>
          </cell>
          <cell r="H125">
            <v>43543</v>
          </cell>
          <cell r="I125">
            <v>43546</v>
          </cell>
          <cell r="J125">
            <v>43563</v>
          </cell>
          <cell r="K125">
            <v>43583</v>
          </cell>
          <cell r="L125">
            <v>0.375</v>
          </cell>
          <cell r="P125" t="str">
            <v xml:space="preserve">СХД  29 - Хороо, Москва хороолол, Москвагийн гудамж  "МОНГЕО" ХК-ИЙН БАЙР </v>
          </cell>
          <cell r="Q125">
            <v>99038736</v>
          </cell>
          <cell r="R125" t="str">
            <v xml:space="preserve">1. 2018 оны санхүүгийн болон үйл ажиллагааны тайлангийн талаар ТУЗ-ийн хурлын шийдвэрийг хэлэлцэж батлах
2. Аудиторын дүгнэлт
3. ТУЗ-ийн гишүүдийг сонгох
4. АМХЭГ-аас зарлагдсан "Геологийн хайгуул айх" сонгон шалгаруулалтад идэвхитэй оролцох, тооцоо, судалгаа, төсөв, төлөвлөгөөг баталж шийдвэр гаргах
5. Компанийн эзэмшлийн ХУД-ийн 12-р хорооны нутаг дэвсгэрт байрлалтай 10.7 га ногоо тариалах зориулалтын газрыг тус компанийн үндсэн үйл ажиллагааг өргөжүүлэх, санхүүгийн тогтвортой байдлыг хангах зорилгоор худалдан борлуулах, удаан хугацаагаар түрээслүүлэх, үндсэн хөрөнгөөс хасах асуудлыг хэлэлцэж шийдвэрлэх
6. Хүчин төгөлдөр мөрдөгдөж буй хууль, дүрэм, журам, тогтоол шийдвэр болон компанийн дүрмийн хүрээнд бусад асуудлыг хэлэлцэж шийдвэрлэх. </v>
          </cell>
          <cell r="S125" t="str">
            <v>1. 2018 оны санхүүгийн болон үйл ажиллагааны тайлангийн талаар ТУЗ-ийн хурлын шийдвэрийг хэлэлцэж батлах
2. Аудиторын дүгнэлт
3. ТУЗ-ийн гишүүдийг сонгох
4. АМХЭГ-аас зарлагдсан "Геологийн хайгуул айх" сонгон шалгаруулалтад идэвхитэй оролцох, тооцоо, судалгаа, төсөв, төлөвлөгөөг баталж шийдвэр гаргах
5. Компанийн эзэмшлийн ХУД-ийн 12-р хорооны нутаг дэвсгэрт байрлалтай 10.7 га ногоо тариалах зориулалтын газрыг тус компанийн үндсэн үйл ажиллагааг өргөжүүлэх, санхүүгийн тогтвортой байдлыг хангах зорилгоор худалдан борлуулах, удаан хугацаагаар түрээслүүлэх, үндсэн хөрөнгөөс хасах асуудлыг хэлэлцэж шийдвэрлэх
6. Хүчин төгөлдөр мөрдөгдөж буй хууль, дүрэм, журам, тогтоол шийдвэр болон компанийн дүрмийн хүрээнд бусад асуудлыг тус тус хэлэлцэж шийдвэрлэсэн</v>
          </cell>
          <cell r="T125">
            <v>1</v>
          </cell>
        </row>
        <row r="126">
          <cell r="C126">
            <v>231</v>
          </cell>
          <cell r="D126" t="str">
            <v>ARJ</v>
          </cell>
          <cell r="F126" t="str">
            <v>Ээлжит</v>
          </cell>
          <cell r="G126" t="str">
            <v>21/3/2019</v>
          </cell>
          <cell r="H126">
            <v>43542</v>
          </cell>
          <cell r="I126">
            <v>43549</v>
          </cell>
          <cell r="J126">
            <v>43563</v>
          </cell>
          <cell r="K126">
            <v>43585</v>
          </cell>
          <cell r="L126">
            <v>0.625</v>
          </cell>
          <cell r="P126" t="str">
            <v>СБД, 3-р хороо, Сөүлийн гудамж, Сөүл плаза, 406 тоот</v>
          </cell>
          <cell r="Q126" t="str">
            <v>8811-2654, 7711-1129</v>
          </cell>
          <cell r="R126" t="str">
            <v>•Компанийн 2018 оны үйл ажиллагааны ерөнхий байдал, 2019 оны үндсэн зорилтын тухай; •Компанийн 2018 санхүүгийн тайланд аудитын байгууллагаас өгсөн дүгнэлт; •ТУЗ-ын 2019 оны үйл ажиллагааны төлөвлөгөөг хэлэлцэж батлах;</v>
          </cell>
        </row>
        <row r="127">
          <cell r="C127">
            <v>188</v>
          </cell>
          <cell r="D127" t="str">
            <v>ACL</v>
          </cell>
          <cell r="F127" t="str">
            <v>Ээлжит</v>
          </cell>
          <cell r="G127" t="str">
            <v>21/3/2019</v>
          </cell>
          <cell r="H127">
            <v>43542</v>
          </cell>
          <cell r="I127">
            <v>43546</v>
          </cell>
          <cell r="J127">
            <v>43563</v>
          </cell>
          <cell r="K127">
            <v>43584</v>
          </cell>
          <cell r="L127">
            <v>0.66666666666666663</v>
          </cell>
          <cell r="P127" t="str">
            <v>Сонгинохайрхан дүүрэг 29-р хороо Үйлдвэрчний эвлэлийн гудамж - 4 т байрлах " ИНТЕР " ХХК-ны байр 5 давхар № 502 тоотод</v>
          </cell>
          <cell r="Q127" t="str">
            <v>70045107 , 99885216 , 96656951</v>
          </cell>
          <cell r="R127" t="str">
            <v>2018 оны компанийн үйл ажиллагааны тайлан  , 2018 оны санхүүгийн тайлан , Хараат бус хөндлөнгийн аудитын тайлан</v>
          </cell>
          <cell r="S127" t="str">
            <v xml:space="preserve">1. 2018 оны үйл ажиллагааны болон санхүүгийн тайланг хэлэлцэж баталсан. </v>
          </cell>
          <cell r="T127">
            <v>1</v>
          </cell>
        </row>
        <row r="128">
          <cell r="C128">
            <v>23</v>
          </cell>
          <cell r="D128" t="str">
            <v>MNS</v>
          </cell>
          <cell r="F128" t="str">
            <v>Ээлжит</v>
          </cell>
          <cell r="G128" t="str">
            <v>22/3/2019</v>
          </cell>
          <cell r="H128">
            <v>43542</v>
          </cell>
          <cell r="I128">
            <v>43546</v>
          </cell>
          <cell r="J128">
            <v>43561</v>
          </cell>
          <cell r="K128">
            <v>43585</v>
          </cell>
          <cell r="L128">
            <v>0.625</v>
          </cell>
          <cell r="P128" t="str">
            <v>Улаанбаатар, ХУДүүрэг, 15-р хороо, Зайсангийн гудамж-18, Монноос ХК-ийн уулзалтын танхимд</v>
          </cell>
          <cell r="Q128" t="str">
            <v>91109033, 99082568</v>
          </cell>
          <cell r="R128" t="str">
            <v>1. Компанийн 2018 оны үйл ажиллагааны болон санхүүгийн тайланд ТУЗ-өөс өгсөн дүгнэлтийг хэлэлцэж батлах
2. ТУЗ-ийн энгийн болон хараат бус гишүүдийг сонгох
3. Компанийн ХЭХ болон ТУЗ-ийн үйл ажиллагааны 2019 оны зардлын төсвийг хэлэлцэж батлах</v>
          </cell>
          <cell r="S128" t="str">
            <v>1. Компанийн 2018 оны үйл ажиллагааны болон санхүүгийн тайланд ТУЗ-өөс өгсөн дүгнэлтийг хэлэлцэж батлах
2. ТУЗ-ийн энгийн болон хараат бус гишүүдийг сонгох
3. Компанийн ХЭХ болон ТУЗ-ийн үйл ажиллагааны 2019 оны зардлын төсвийг хэлэлцэж батлах тухай асуудлуудыг тус тус хэлэлцэж баталсан.</v>
          </cell>
          <cell r="T128">
            <v>1</v>
          </cell>
        </row>
        <row r="129">
          <cell r="C129">
            <v>547</v>
          </cell>
          <cell r="D129" t="str">
            <v>MNDL</v>
          </cell>
          <cell r="F129" t="str">
            <v>Ээлжит</v>
          </cell>
          <cell r="G129" t="str">
            <v>19/3/2019</v>
          </cell>
          <cell r="H129">
            <v>43543</v>
          </cell>
          <cell r="I129">
            <v>43546</v>
          </cell>
          <cell r="J129">
            <v>43565</v>
          </cell>
          <cell r="K129">
            <v>43584</v>
          </cell>
          <cell r="L129">
            <v>0.75</v>
          </cell>
          <cell r="P129" t="str">
            <v>Сүхбаатар дүүрэг, 6-р хороо, Бага тойруу, Хүүхдийн урлан бүтээх төвийн зүүн талд Новотел Зочид буудал, 4 давхарт, Хүлээн авалтын танхим</v>
          </cell>
          <cell r="Q129">
            <v>75773000</v>
          </cell>
          <cell r="R129" t="str">
            <v>1.	Компанийн 2018 оны санхүүгийн тайлан, түүнд хийгдсэн хараат бус аудитын  дүгнэлтийг тайлагнах;
2.	Компанийн 2018 оны үйл ажиллагааны болон санхүүгийн тайлангийн талаарх Төлөөлөн Удирдах Зөвлөлийн гаргасан дүгнэлтийг хэлэлцэн батлах;
3.	Компанийн 2019 оны үйл ажиллагааны төлөвлөгөөг танилцуулах;
4.	Компанийн ногдол ашиг тараах эсэх талаарх ТУЗ-ийн гаргасан шийдвэрийг танилцуулах;
5.	Компанийн хувьцааг хуваах тухай асуудлыг хэлэлцэн батлах;
6.	Компанийн дүрэмд нэмэлт, өөрчлөлт оруулах тухай асуудлыг хэлэлцэн батлах;</v>
          </cell>
          <cell r="S129" t="str">
            <v xml:space="preserve">1. Компанийн 2018 оны үйл ажиллагааны болон санхүүгийн тайлангийн талаарх ТУЗ-ийн гаргасан дүгнэлтийг баталсан. 2. Компанийн хувьцааг хуваах, дүрэмд нэмэлт өөрчлөлт оруулах тухай хэлэлцэж баталсан. </v>
          </cell>
          <cell r="T129">
            <v>1</v>
          </cell>
        </row>
        <row r="130">
          <cell r="C130">
            <v>530</v>
          </cell>
          <cell r="D130" t="str">
            <v>RMC</v>
          </cell>
          <cell r="F130" t="str">
            <v>Ээлжит</v>
          </cell>
          <cell r="G130" t="str">
            <v>22/3/2019</v>
          </cell>
          <cell r="H130">
            <v>43543</v>
          </cell>
          <cell r="I130">
            <v>43546</v>
          </cell>
          <cell r="J130">
            <v>43563</v>
          </cell>
          <cell r="K130">
            <v>43584</v>
          </cell>
          <cell r="L130">
            <v>0.45833333333333331</v>
          </cell>
          <cell r="P130" t="str">
            <v>СХД 20-р хороо "Ремикон" ХК-ийн үйлдвэрийн байр</v>
          </cell>
          <cell r="Q130" t="str">
            <v>8888-1996 88065253</v>
          </cell>
          <cell r="R130" t="str">
            <v>1. 2018 оны санхүүгийн болон үйл ажиллагааны тайланг хэлэлцсэн Ремикон ХК-ийн ТУЗ-ийн дүгнэлтийг батлах
2. 2019 оны үйл ажиллагааны төлөвлөгөө танилцуулах
3. Ремикон ХК-ийн ТУЗ-ийн гишүүдийг сонгох
4. Ноогдол ашиг хувиарлах эсэх талаар танилцуулах
5. ТУЗ-ийн 2018 оны үйл ажиллагааны болон санхүүгийн тайлан танилцуулах</v>
          </cell>
          <cell r="S130" t="str">
            <v xml:space="preserve">1. 2018 оны санхүүгийн болон үйл ажиллагааны тайланг баталсан. 2. ТУЗ-ийн гишүүдийг сонгож баталсан. </v>
          </cell>
          <cell r="T130">
            <v>1</v>
          </cell>
        </row>
        <row r="131">
          <cell r="C131">
            <v>378</v>
          </cell>
          <cell r="D131" t="str">
            <v>HSR</v>
          </cell>
          <cell r="F131" t="str">
            <v>Ээлжит</v>
          </cell>
          <cell r="G131" t="str">
            <v>22/3/2019</v>
          </cell>
          <cell r="H131">
            <v>43544</v>
          </cell>
          <cell r="I131">
            <v>43549</v>
          </cell>
          <cell r="J131">
            <v>43567</v>
          </cell>
          <cell r="K131">
            <v>43585</v>
          </cell>
          <cell r="L131">
            <v>0.625</v>
          </cell>
          <cell r="P131" t="str">
            <v>Улаанбаатар хот,  Хан-Уул дүүрэг, 3 дугаар хороо, “Хасу холдинг” ХХК-ийн байрны 2 давхарт  хуралдана.</v>
          </cell>
          <cell r="Q131" t="str">
            <v>99096805,99182469</v>
          </cell>
          <cell r="R131" t="str">
            <v xml:space="preserve">1. 2018 оны санхүүгийн болон үйл ажиллагааны талаар ТУЗ-ийн   дүгнэлт ;
2. Ногдол ашиг хувиарлахгүй тухай ТУЗ-ийн гаргасан шийдвэрийг танилцуулах
3. Компанийг ХХК болгон өөрчлөн байгуулах төсөл
4. Компанийг өөрчлөн байгуулах комиссыг томилох
5. ХХК-ийн дүрмийн төсөл хэлэлцэж батлах
</v>
          </cell>
        </row>
        <row r="132">
          <cell r="C132">
            <v>448</v>
          </cell>
          <cell r="D132" t="str">
            <v>CHR</v>
          </cell>
          <cell r="F132" t="str">
            <v>Ээлжит</v>
          </cell>
          <cell r="G132" t="str">
            <v>21/3/2019</v>
          </cell>
          <cell r="H132">
            <v>43544</v>
          </cell>
          <cell r="I132">
            <v>43549</v>
          </cell>
          <cell r="J132">
            <v>43567</v>
          </cell>
          <cell r="K132">
            <v>43585</v>
          </cell>
          <cell r="L132">
            <v>0.41666666666666669</v>
          </cell>
          <cell r="P132" t="str">
            <v xml:space="preserve">Улаанбаатар хот,  Баянгол дүүрэг, 3 дугаар хороо, Энгельсийн гудамж, Нарны гүүр “Эн Би Би Ди” ХХК-ийн байрны 2 давхарт  </v>
          </cell>
          <cell r="Q132" t="str">
            <v>99009497,99074431</v>
          </cell>
          <cell r="R132" t="str">
            <v xml:space="preserve">Компанийн 2018 оны санхүүгийн болон санхүүгийн тайлангийн талаар ТУЗ-ийн   дүгнэлт ;
Ногдол ашиг хувиарлахгүй тухай ТУЗ-ийн гаргасан шийдвэрийг танилцуулах:
ТУЗ-ийн гишүүдийг сонгох :
ТУЗ-ийн зардлын төсвийг батлах:
</v>
          </cell>
        </row>
        <row r="133">
          <cell r="C133">
            <v>386</v>
          </cell>
          <cell r="D133" t="str">
            <v>TUS</v>
          </cell>
          <cell r="F133" t="str">
            <v>Ээлжит</v>
          </cell>
          <cell r="G133" t="str">
            <v>22/3/2019</v>
          </cell>
          <cell r="H133">
            <v>43575</v>
          </cell>
          <cell r="I133">
            <v>43549</v>
          </cell>
          <cell r="J133">
            <v>43566</v>
          </cell>
          <cell r="K133">
            <v>43585</v>
          </cell>
          <cell r="L133">
            <v>0.625</v>
          </cell>
          <cell r="P133" t="str">
            <v>ДАРХАН УУЛ АЙМАГ ДАРХАН СУМ 3-Р БАГ ӨӨРИЙН БАЙРАНД</v>
          </cell>
          <cell r="Q133" t="str">
            <v>99103196, 99062573</v>
          </cell>
          <cell r="R133" t="str">
            <v xml:space="preserve">1.	“Түшиг-Уул ” ХК-ийн 2018 оны жилийн үйл ажиллагаа болон санхүүгийн тайлангийн талаарх ТУЗ-ийн дүгнэлт;
2.	ТУЗ-ын гишүүдийг чөлөөлөх ба томилох тухай
</v>
          </cell>
          <cell r="S133" t="str">
            <v xml:space="preserve">1.	“Түшиг-Уул ” ХК-ийн 2018 оны жилийн үйл ажиллагаа болон санхүүгийн тайлангийн талаарх ТУЗ-ийн дүгнэлтийг хэлэлцэж баталсан;
2.	ТУЗ-ын гишүүдийг чөлөөлөх ба томилох тухай
</v>
          </cell>
          <cell r="T133">
            <v>1</v>
          </cell>
        </row>
        <row r="134">
          <cell r="C134">
            <v>236</v>
          </cell>
          <cell r="D134" t="str">
            <v>MVO</v>
          </cell>
          <cell r="F134" t="str">
            <v>Ээлжит</v>
          </cell>
          <cell r="G134" t="str">
            <v>22/3/2019</v>
          </cell>
          <cell r="H134">
            <v>43544</v>
          </cell>
          <cell r="I134">
            <v>43549</v>
          </cell>
          <cell r="J134">
            <v>43565</v>
          </cell>
          <cell r="K134">
            <v>43585</v>
          </cell>
          <cell r="L134">
            <v>0.41666666666666669</v>
          </cell>
          <cell r="P134" t="str">
            <v>Хан-Уул дүүрэг, 2-дугаар хороо, Чингисийн өргөн чөлөө-52, Арьс ширний хашаа "Монгол Шевро" ХК-ийн байранд</v>
          </cell>
          <cell r="Q134" t="str">
            <v>99116018, 99116621</v>
          </cell>
          <cell r="R134" t="str">
            <v xml:space="preserve">А. “Монгол Шевро” ХК-ийн 2018 оны санхүүгийн тайлан, үйлдвэрлэлийн үйл ажиллагаа, ТУЗ-өөс өгсөн үнэлэлт, дүгнэлт.
Б. ТУЗ-ийн бүрэлдэхүүнийг хэлэлцэн батлах.
В. Компанийн дүрэмд оруулах өөрчлөлтийг хэлэлцэн батлах.
</v>
          </cell>
        </row>
        <row r="135">
          <cell r="C135">
            <v>196</v>
          </cell>
          <cell r="D135" t="str">
            <v>TGS</v>
          </cell>
          <cell r="F135" t="str">
            <v>Ээлжит</v>
          </cell>
          <cell r="G135" t="str">
            <v>22/3/2019</v>
          </cell>
          <cell r="H135">
            <v>43544</v>
          </cell>
          <cell r="I135">
            <v>43549</v>
          </cell>
          <cell r="J135">
            <v>43567</v>
          </cell>
          <cell r="K135">
            <v>43585</v>
          </cell>
          <cell r="L135">
            <v>0.41666666666666669</v>
          </cell>
          <cell r="P135" t="str">
            <v>Баянхонгор аймаг, Баянхонгор сум 1-р баг, "Номин хишиг" ХК-ийн байр</v>
          </cell>
          <cell r="Q135">
            <v>99968989</v>
          </cell>
          <cell r="R135" t="str">
            <v xml:space="preserve">1.	Компанийн 2018 оны санхүүгийн тайланд өгсөн ТУЗ-ын дүгнэлтийг хэлэлцэх  
2.	ТУЗ-ын гишүүд үйл ажиллагааны талаар хэлэлцэх 
3.	ТУЗ-ийн гишүүдийг сонгох 
4.	Бусад </v>
          </cell>
          <cell r="S135" t="str">
            <v xml:space="preserve">1. Компанийн 2018 оны үйл ажиллагааны болон санхүүгийн тайланд өгсөн ТУЗ-ийн дүгнэлтийг баталсан. 2. Компанийн ТУЗ болон Гүйцэтгэх удирдлагын зардлын төсвийг олгохгүй байхаар баталсан. 3. Компанийн 2018 оны үйл ажиллагаанд үндэслэн ногдол ашиг хуваарилахгүй байх ТУЗ-ийн тогтоолыг дэмжсэн. </v>
          </cell>
          <cell r="T135">
            <v>1</v>
          </cell>
        </row>
        <row r="136">
          <cell r="C136">
            <v>408</v>
          </cell>
          <cell r="D136" t="str">
            <v>HCH</v>
          </cell>
          <cell r="F136" t="str">
            <v>Ээлжит</v>
          </cell>
          <cell r="G136" t="str">
            <v>22/3/2019</v>
          </cell>
          <cell r="H136">
            <v>43544</v>
          </cell>
          <cell r="I136">
            <v>43549</v>
          </cell>
          <cell r="J136">
            <v>43567</v>
          </cell>
          <cell r="K136">
            <v>43585</v>
          </cell>
          <cell r="L136">
            <v>0.66666666666666663</v>
          </cell>
          <cell r="P136" t="str">
            <v>Улаанбаатар хот, Чингэлтэй дүүрэг, 4-р хороо, Хот Айл Оффис, 42 тоот хурлын танхим</v>
          </cell>
          <cell r="Q136">
            <v>88880702</v>
          </cell>
          <cell r="R136" t="str">
            <v>1. Компанийн жилийн үйл ажиллагааны болон санхүүгийн тайлангийн талаарх ТУЗ-ийн гаргасан дүгнэлтийг хэлэлцэж батлах тухай 
2. Ногдол ашиг хуваарилах эсэх талаар гарсан ТУЗ-ийн шийдвэрийг танилцуулах</v>
          </cell>
          <cell r="S136" t="str">
            <v>Компанийн жилийн үйл ажиллагааны болон санхүүгийн тайлангийн талаарх ТУЗ-ийн гаргасан дүгнэлтийг хэлэлцэж баталж, Ногдол ашиг хуваарилах эсэх талаар гарсан ТУЗ-ийн шийдвэрийг танилцуулах</v>
          </cell>
          <cell r="T136">
            <v>1</v>
          </cell>
        </row>
        <row r="137">
          <cell r="C137">
            <v>65</v>
          </cell>
          <cell r="D137" t="str">
            <v>HBZ</v>
          </cell>
          <cell r="F137" t="str">
            <v>Ээлжит</v>
          </cell>
          <cell r="G137" t="str">
            <v>25/3/2019</v>
          </cell>
          <cell r="H137">
            <v>43543</v>
          </cell>
          <cell r="I137">
            <v>43549</v>
          </cell>
          <cell r="J137">
            <v>43564</v>
          </cell>
          <cell r="K137">
            <v>43584</v>
          </cell>
          <cell r="L137">
            <v>0.66666666666666663</v>
          </cell>
          <cell r="P137" t="str">
            <v>Улаанбаатар хот, Чингэлтэй дүүрэг, 4 хороо, Самбуугын гудамж, Хот айл 42 тоот/Бумбат Алтай ҮЦК -ийн байр хурлын танхимд хуралдана.</v>
          </cell>
          <cell r="Q137">
            <v>88880702</v>
          </cell>
          <cell r="R137" t="str">
            <v>1. Компанийн 2018 оны санхүүгийн жилийн тайлан хэлэлцэн батлах, аудитын тайлан 
2. Ногдол ашиг хувиарлахгүй тухай ТУЗ -ийн гаргасан тогтоол 
3. 2019 оны бизнес төлөвлөгөө болон үйл ажиллагааны төлөвлөгөөг батлах 
4. Компанийг охин компанийн байгуулах тухай 
5. Компанийн дүрмийн шинэчилсэн найруулга</v>
          </cell>
          <cell r="S137" t="str">
            <v>1. Компанийн 2018 оны санхүүгийн жилийн тайлан хэлэлцэн батлах, аудитын тайланг хэлэлцэж баталсан 
2. Ногдол ашиг хувиарлахгүй тухай ТУЗ -ийн гаргасан тогтоолыг танилцуулсан. 
3. 2019 оны бизнес төлөвлөгөө болон үйл ажиллагааны төлөвлөгөөг батлах 
4. Компанийг охин компанийн байгуулах тухай,.
5. Компанийн дүрмийн шинэчилсэн найруулга асуудлуудыг тус тус хэлэлцэж баталсан байна.</v>
          </cell>
          <cell r="T137">
            <v>1</v>
          </cell>
        </row>
        <row r="138">
          <cell r="C138">
            <v>423</v>
          </cell>
          <cell r="D138" t="str">
            <v>ATI</v>
          </cell>
          <cell r="F138" t="str">
            <v>Ээлжит</v>
          </cell>
          <cell r="G138" t="str">
            <v>21/3/2019</v>
          </cell>
          <cell r="H138">
            <v>43544</v>
          </cell>
          <cell r="I138">
            <v>43549</v>
          </cell>
          <cell r="J138">
            <v>43567</v>
          </cell>
          <cell r="K138">
            <v>43585</v>
          </cell>
          <cell r="L138">
            <v>0.75</v>
          </cell>
          <cell r="P138" t="str">
            <v>Монгол Улс, Улаанбаатар хот, Баянзүрх дүүрэг, 10-р хороо, цагдаагийн гудамж, Агротехимпексийн 1 байр, 2-р давхарт 201 тоот</v>
          </cell>
          <cell r="Q138">
            <v>99119840</v>
          </cell>
          <cell r="R138" t="str">
            <v xml:space="preserve">1.	Компанийн 2018 оны үйл ажиллагааны болон санхүүгийн тайлангийн талаарх ТУЗ-ийн дүгнэлтийг хэлэлцэж батлах
2.	Компанийн 2019 онд хэрэгжүүлэх үйл ажиллагааны төлөвлөгөө, төсөл, дүгнэлтүүдийг батлах
3.	Компанийн дүрэмд нэмэлт өөрчлөлт оруулж, шинэчилсэн найруулгыг батлах
4.	Ногдол ашиг хувиарлах эсэх тухай тайлагнах
5.	Бусад.
</v>
          </cell>
          <cell r="S138" t="str">
            <v xml:space="preserve">	Компанийн 2018 оны үйл ажиллагааны болон санхүүгийн тайлангийн талаарх ТУЗ-ийн дүгнэлт, 	Компанийн 2019 онд хэрэгжүүлэх үйл ажиллагааны төлөвлөгөө, төслийг баталж, 	Компанийн дүрэмд нэмэлт өөрчлөлт оруулж, шинэчилсэн найруулгыг батлах асуудлыг хойшлуулж, 	Ногдол ашиг хувиарлахгүй тухай шийдвэрийг хувьцаа эзэмшигчдэд танилцуулж, ТУЗ-ийн гишүүдийг сонгосон байна
</v>
          </cell>
          <cell r="T138">
            <v>1</v>
          </cell>
        </row>
        <row r="139">
          <cell r="C139">
            <v>34</v>
          </cell>
          <cell r="D139" t="str">
            <v>SUL</v>
          </cell>
          <cell r="F139" t="str">
            <v>Ээлжит</v>
          </cell>
          <cell r="G139" t="str">
            <v>22/3/2019</v>
          </cell>
          <cell r="H139">
            <v>43546</v>
          </cell>
          <cell r="I139">
            <v>43550</v>
          </cell>
          <cell r="J139">
            <v>43565</v>
          </cell>
          <cell r="K139">
            <v>43585</v>
          </cell>
          <cell r="L139">
            <v>0.41666666666666669</v>
          </cell>
          <cell r="P139" t="str">
            <v xml:space="preserve">Улаанбаатар хот, Хан-Уул дүүрэг, 19 дүгээр хороолол, 3 дугаар хороо, Гоёо ХХК-ийн үйлдвэрийн байрны 1 давхарт байрлах хурлын танхимд </v>
          </cell>
          <cell r="Q139">
            <v>99104677</v>
          </cell>
          <cell r="R139" t="str">
            <v xml:space="preserve">	Компанийн 2018 оны үйл ажиллагааны болон санхүүгийн тайлан танилцуулах
	Төлөөлөн удирдах зөвлөлөөс санхүүгийн тайланд хийсэн дүгнэлтийг хэлэлцэх
	Компанийн 2018 оны санхүүгийн тайланд хийсэн аудитын дүгнэлтийг танилцуулах
	Компанийн 2018 оны ногдол ашгийн тухай гаргасан ТУЗ-ийн шийдвэрийг танилцуулах
	Компанийн 2018 оны санхүүгийн төлөвлөгөө зардлын төсвийг танилцуулах, батлах
</v>
          </cell>
          <cell r="S139" t="str">
            <v xml:space="preserve">	Төлөөлөн удирдах зөвлөлөөс санхүүгийн тайланд хийсэн дүгнэлтийг хэлэлцэх
	Компанийн 2018 оны ногдол ашгийн тухай гаргасан ТУЗ-ийн шийдвэрийг танилцуулах
	Компанийн 2018 оны санхүүгийн төлөвлөгөө зардлын төсвийг танилцуулах, батлах тухай асуудлуудыг тус тус хэлэлцэж баталсан
</v>
          </cell>
          <cell r="T139">
            <v>1</v>
          </cell>
        </row>
        <row r="140">
          <cell r="C140">
            <v>308</v>
          </cell>
          <cell r="D140" t="str">
            <v>BUN</v>
          </cell>
          <cell r="F140" t="str">
            <v>Ээлжит</v>
          </cell>
          <cell r="H140">
            <v>43544</v>
          </cell>
          <cell r="I140">
            <v>43549</v>
          </cell>
          <cell r="J140">
            <v>43567</v>
          </cell>
          <cell r="K140">
            <v>43584</v>
          </cell>
          <cell r="L140">
            <v>0.66666666666666663</v>
          </cell>
          <cell r="P140" t="str">
            <v>УБ хот СБД 3-р хороо, 5-р хороолол 9-р байр, 33 тоот Булган брокерийн байранд</v>
          </cell>
          <cell r="Q140">
            <v>99264479</v>
          </cell>
          <cell r="R140" t="str">
            <v xml:space="preserve">-	Компанийн 2018 оны санхүүгийн тайлан хараат бус аудитын дүгнэлтийг хэлэлцэн батлах
-	ТУЗ-ийн гаргасан 19/01 тоот Ногдол ашиг хувиарлахгүй тогтоолыг танилцуулах
-	Гүйцэтгэх удирдлага улсын бүртгэлд бүртгүүлэх
-	Хөрөнгө актлах тухай
-	Бусад асуудлууд хэлэлцэх /КТХ-ийн 62-р зүйлийн 62.1-т багтсан/
</v>
          </cell>
          <cell r="S140" t="str">
            <v xml:space="preserve">	Компанийн 2018 оны санхүүгийн тайлан хараат бус аудитын дүгнэлтийг хэлэлцэн батлах
-	ТУЗ-ийн гаргасан 19/01 тоот Ногдол ашиг хувиарлахгүй тогтоолыг танилцуулах
-	Гүйцэтгэх удирдлага улсын бүртгэлд бүртгүүлэх
-	Хөрөнгө актлах тухай асуудлуудыг тус тус хэлэлцэж баталсан</v>
          </cell>
          <cell r="T140">
            <v>1</v>
          </cell>
        </row>
        <row r="141">
          <cell r="C141">
            <v>455</v>
          </cell>
          <cell r="D141" t="str">
            <v>TVT</v>
          </cell>
          <cell r="F141" t="str">
            <v>Ээлжит</v>
          </cell>
          <cell r="G141" t="str">
            <v>25/3/2019</v>
          </cell>
          <cell r="H141">
            <v>43544</v>
          </cell>
          <cell r="I141">
            <v>43549</v>
          </cell>
          <cell r="J141">
            <v>43564</v>
          </cell>
          <cell r="K141">
            <v>43585</v>
          </cell>
          <cell r="L141">
            <v>0.625</v>
          </cell>
          <cell r="P141" t="str">
            <v>Увс аймаг, Улаагом хот, Дулааны станцын хурлын зааланд</v>
          </cell>
          <cell r="Q141">
            <v>70452163</v>
          </cell>
          <cell r="R141" t="str">
            <v>1. Компанийн 2018 оны үйл ажиллагааны болон санхүүгийн тайлан, 2. Компанийн 2018 санхүүгийн тайланд хийсэн аудитын дүгнэлт, 3. Компанийн 2018 оны үйл ажиллагааны болон санхүүгийн тайланд ТУЗ-аас өгсөн дүгнэлт, нэмж хувьцаа гаргах тухай асуудлыг хэлэлцэнэ.</v>
          </cell>
        </row>
        <row r="142">
          <cell r="C142">
            <v>396</v>
          </cell>
          <cell r="D142" t="str">
            <v>BAN</v>
          </cell>
          <cell r="F142" t="str">
            <v>Ээлжит</v>
          </cell>
          <cell r="G142" t="str">
            <v>26/3/2019</v>
          </cell>
          <cell r="H142">
            <v>43545</v>
          </cell>
          <cell r="I142">
            <v>43549</v>
          </cell>
          <cell r="J142">
            <v>43565</v>
          </cell>
          <cell r="K142">
            <v>43585</v>
          </cell>
          <cell r="L142">
            <v>0.45833333333333331</v>
          </cell>
          <cell r="P142" t="str">
            <v>БЗД 13-р хороолол, Манлайбаатар Дамдинсүрэнгийн гудамж 23-01 тоот Багануур Илч ХХК-ийн 2 давхарт</v>
          </cell>
          <cell r="Q142" t="str">
            <v>99977203, 70157719</v>
          </cell>
          <cell r="R142" t="str">
            <v>1. 2018 санхүүгийн болон үйл ажиллагааны тайлан Аудитын дүгнэлтийг танилцуулж батлах
2. ТУЗ-ийн 2018 оны үйл ажиллагааны тайлан болон 2019 оны төсвийг батлах тухай 
3. Ногдол ашиг хуваарилах эсэх тухай шийдвэрийг танилцуулах
4. ТУЗ-ийн гишүүдийг сонгох</v>
          </cell>
        </row>
        <row r="143">
          <cell r="C143">
            <v>425</v>
          </cell>
          <cell r="D143" t="str">
            <v>ECV</v>
          </cell>
          <cell r="F143" t="str">
            <v>Ээлжит</v>
          </cell>
          <cell r="G143">
            <v>43559</v>
          </cell>
          <cell r="H143">
            <v>43542</v>
          </cell>
          <cell r="I143">
            <v>43546</v>
          </cell>
          <cell r="J143">
            <v>43564</v>
          </cell>
          <cell r="K143">
            <v>43582</v>
          </cell>
          <cell r="L143">
            <v>0.45833333333333331</v>
          </cell>
          <cell r="P143" t="str">
            <v>УБ хот, БЗД, 6-р хороо, 75-1 байр, 10 давхар</v>
          </cell>
          <cell r="Q143">
            <v>99118738</v>
          </cell>
          <cell r="R143" t="str">
            <v>1. Компанийн 2018 оны үйл ажиллагааны болон санхүүгийнм тайлангийн талаарх ТУЗ-ийн гаргасан дүгнэлт, 2. Компанийн тухай хуулийн 62.1.4-д заасны дагуу компаний хэлбэрийг өөрчлөх эсэх асуудлыг хэлэлцэх</v>
          </cell>
        </row>
        <row r="144">
          <cell r="C144">
            <v>325</v>
          </cell>
          <cell r="D144" t="str">
            <v>UNS</v>
          </cell>
          <cell r="F144" t="str">
            <v>Ээлжит</v>
          </cell>
          <cell r="G144" t="str">
            <v>25/3/2019</v>
          </cell>
          <cell r="H144">
            <v>43545</v>
          </cell>
          <cell r="I144">
            <v>43550</v>
          </cell>
          <cell r="J144">
            <v>43565</v>
          </cell>
          <cell r="K144">
            <v>43585</v>
          </cell>
          <cell r="L144">
            <v>0.625</v>
          </cell>
          <cell r="P144" t="str">
            <v>Увс аймаг Баруунтуруун сум  Соёлын төв</v>
          </cell>
          <cell r="Q144" t="str">
            <v>99459730, 88459730</v>
          </cell>
          <cell r="R144" t="str">
            <v xml:space="preserve">1.Компанийн үйл ажиллагааны тайлан, санхүүгийн тайлангийн дүгнэлтийг хэлэлцэж      батлах.
  2.ТУЗ-ийн тайлан, компанийн 2019 оны төсөв төлөвлөгөөг танилцуулах
  4. ТУЗ-ийн гишүүдийг сонгож батлах 
  5. Санал хүсэлт
</v>
          </cell>
          <cell r="S144" t="str">
            <v xml:space="preserve">1.Компанийн үйл ажиллагааны тайлан, санхүүгийн тайлангийн дүгнэлтийг хэлэлцэж      баталсан.
  2. ТУЗ-ийн гишүүдийг сонгосон.
</v>
          </cell>
          <cell r="T144">
            <v>1</v>
          </cell>
        </row>
        <row r="145">
          <cell r="C145">
            <v>113</v>
          </cell>
          <cell r="D145" t="str">
            <v>IND</v>
          </cell>
          <cell r="F145" t="str">
            <v>Ээлжит</v>
          </cell>
          <cell r="H145">
            <v>43513</v>
          </cell>
          <cell r="I145">
            <v>43518</v>
          </cell>
          <cell r="J145">
            <v>43538</v>
          </cell>
          <cell r="K145">
            <v>43553</v>
          </cell>
          <cell r="L145">
            <v>0.41666666666666669</v>
          </cell>
          <cell r="P145" t="str">
            <v>Орхон аймаг, Говил баг,Эрдэнэт Зандан ХК-ийн үйлдвэрийн байр</v>
          </cell>
          <cell r="Q145" t="str">
            <v>99051095, 99011106</v>
          </cell>
          <cell r="R145" t="str">
            <v>1.	Эрдэнэт Зандан ХК-ийн төлөөлөн удирдах зөвлөлийн ердийн болон хараат бус гишүүдийг сонгож төлөөлөн удирдах зөвлөлийг шинээр байгуулах тухай
2.	Төлөөлөн удирдах зөвлөлийн дэргэдэх “аудит, цалин урамшуулал, нэр дэвшүүлэх” хороодыг байгуулах тухай; ТУЗ-ийн дэргэдэх хороодод гишүүдийг томилох тухай
3.	Компанийн 2018 оны үйл ажиллагааны болон санхүүгийн тайлангийн талаарх гүйцэтгэх удирдлагын дүгнэлт бүхий тайлан.
4.	Компанийг өөрчлөн байгуулах төсөл
5.	Хараат бус үнэлгээний байгууллагаар хийлгэсэн компанийн бизнесийн үнэлгээ
6.	Нэгж хувьцааг эргүүлэн авах үнэ
7.	“Эрдэнэт Зандан” ХХК-ийн дүрмийн төсөл
8.	Компанийг өөрчлөн байгуулахтай холбогдсон хувьцаа эзэмшигчдийн эрхийг хэрэгжүүлэх журам</v>
          </cell>
          <cell r="S145" t="str">
            <v>1.	Эрдэнэт Зандан ХК-ийн төлөөлөн удирдах зөвлөлийн ердийн болон хараат бус гишүүдийг сонгож төлөөлөн удирдах зөвлөлийг шинэчлэн баталсан.
2.	Төлөөлөн удирдах зөвлөлийн дэргэдэх “аудит, цалин урамшуулал, нэр дэвшүүлэх” хороодыг байгуулж; ТУЗ-ийн дэргэдэх хороодод гишүүдийг томилсон.
3.	Компанийн 2018 оны үйл ажиллагааны болон санхүүгийн тайлангийн талаарх гүйцэтгэх удирдлагаас оруулсан дүгнэлтийг баталсан.
4.	Компанийг өөрчлөн байгуулах төслийг баталсан.
5.	Хараат бус үнэлгээний байгууллагаар хийлгэсэн компанийн бизнесийн үнэлгээг баталж
6.	Нэгж хувьцааг эргүүлэн авах үнэ
7.	“Эрдэнэт Зандан” ХХК-ийн дүрмийн төсөл
8.	Компанийг өөрчлөн байгуулахтай холбогдсон хувьцаа эзэмшигчдийн эрхийг хэрэгжүүлэх журам</v>
          </cell>
          <cell r="T145">
            <v>1</v>
          </cell>
        </row>
        <row r="146">
          <cell r="C146">
            <v>546</v>
          </cell>
          <cell r="D146" t="str">
            <v>ERDN</v>
          </cell>
          <cell r="F146" t="str">
            <v>Ээлжит</v>
          </cell>
          <cell r="G146">
            <v>43574</v>
          </cell>
          <cell r="H146">
            <v>43573</v>
          </cell>
          <cell r="I146">
            <v>43594</v>
          </cell>
          <cell r="J146" t="str">
            <v>2019/0516</v>
          </cell>
          <cell r="K146">
            <v>43636</v>
          </cell>
          <cell r="L146">
            <v>0.70833333333333337</v>
          </cell>
          <cell r="P146" t="str">
            <v xml:space="preserve">Канад улс, Нова Скошиа муж, Халифакс хот, </v>
          </cell>
          <cell r="Q146">
            <v>318532</v>
          </cell>
          <cell r="R146" t="str">
            <v>1) 2018 оны 12-р сарын 31-ээр дуусгавар болсон жилийн эцсийн аудитаар баталгаажсан санхүүгийн тайланг танилцуулах; 2) Компанийн ТУЗ-ийн гишүүдийг томилох; 3) Компанийн аудиторыг томилох; 4) Компанийн опционы урамшууллын хөтөлбөрийн дагуу олгогдвол зохих хуваарилагдаагүй опционыг батлах; 5) Компанийн ирээдүйд олгогдох хувьцааны эрхийн хөтөлбөрт нэмэлт өөрчлөлт оруулах шийдвэрийг батлах эсэхийг хэлэлцэх; 6) Бусад асуудлууд</v>
          </cell>
          <cell r="S146" t="str">
            <v xml:space="preserve">1) 2018 оны 12-р сарын 31-ээр дуусгавар болсон жилийн эцсийн аудитаар баталгаажсан санхүүгийн тайланг танилцуулж; 2) Компанийн ТУЗ-ийн гишүүдийг томилох; 3) Компанийн аудиторыг томилж; 4) Компанийн опционы урамшууллын хөтөлбөрийн дагуу олгогдвол зохих хуваарилагдаагүй опционыг баталсан </v>
          </cell>
        </row>
        <row r="147">
          <cell r="C147">
            <v>519</v>
          </cell>
          <cell r="D147" t="str">
            <v>DSH</v>
          </cell>
          <cell r="F147" t="str">
            <v>Ээлжит</v>
          </cell>
          <cell r="S147" t="str">
            <v>1) 2018 оны 12-р сарын 31-ээр дуусгавар болсон жилийн эцсийн аудитаар баталгаажсан санхүүгийн тайлан болон ТУЗ-ийн үйл ажиллагааг хэлэлцэн баталсан  2) 2018 оны үйл ажиллагаа болон санхүүгийн тайланд өгсөн ТУЗ-ийн дүгнэлтийг баталсан 3) Компанийн гүйцэтгэх захиралтай байгуулсан гэрээний биелэлтийг хангалттай гэж дүгнэж гэрээг 1 жилээр сунгасан 3) Алдагдалтай ажилласан тус ногдол ашиг хуваарилахгүй талаарх шийдвэрийг танилцулсан.</v>
          </cell>
        </row>
        <row r="148">
          <cell r="C148">
            <v>507</v>
          </cell>
          <cell r="D148" t="str">
            <v>BZO</v>
          </cell>
          <cell r="F148" t="str">
            <v>Ээлжит</v>
          </cell>
          <cell r="H148">
            <v>43549</v>
          </cell>
          <cell r="K148">
            <v>43581</v>
          </cell>
          <cell r="L148" t="str">
            <v>13;00</v>
          </cell>
          <cell r="R148" t="str">
            <v>1. Компанийн дүрмийн шинэчилсэн нйруулгыг батлах,                                      2. Компанийн 2018 оны үйл ажиллагааны болон санхүүгийн тайланд өгсөн ТУЗ-ийн дүгнэлтийгбатлах тухай                                                                      3. ТУЗ Аудитын хоронны 2018 оны ажлын тайланг батлах тухай                                     4. ТУЗ-ийн  2019 оны зардлын төсөв батлах тухай                                                     5. Ногдол ашгийн тухай                                                                                                     6. ТУЗ-д төрийн төлөөлөл хэрэгжүүлж буй гишүүд болон хараат бус гишүүдийг сонгох                                                                                                             7. Гүйцэтгэх захиралтай байгуулсан контрактын биелэлтийн тухай</v>
          </cell>
          <cell r="S148" t="str">
            <v>1. Компанийн 2018 оны үйл ажиллагааны болон санхүүгийн тайланд өгсөн ТУЗ-ийн дүгнэлтийг хэлэлцэн баталсан.                                                                                                                                        2. ТУЗ Аудитын хоронны 2018 оны ажлын тайланг баталсан                                                                . ТУЗ-ийн  2019 оны зардлын төсөв батлах тухай                                                                                      3. Ногдол ашгийг цэвэр ашгийн  10 хувиар тооцож улсын төсөвт төвлөрүүлэхээр шийдвэрлэсэн.                                                                                                                                           4.Гүйцэтгэх захиралтай байгуулсан контрактын биелэлтийг хангалттай гэж дүгнэж контрактыг 1 жилэр сунгасан байна.</v>
          </cell>
        </row>
        <row r="149">
          <cell r="T149">
            <v>1</v>
          </cell>
        </row>
        <row r="150">
          <cell r="C150">
            <v>41</v>
          </cell>
          <cell r="D150" t="str">
            <v>TVL</v>
          </cell>
          <cell r="F150" t="str">
            <v>Ээлжит</v>
          </cell>
          <cell r="G150">
            <v>43523</v>
          </cell>
          <cell r="H150">
            <v>43521</v>
          </cell>
          <cell r="I150">
            <v>43525</v>
          </cell>
          <cell r="J150">
            <v>43542</v>
          </cell>
          <cell r="K150">
            <v>43564</v>
          </cell>
          <cell r="L150">
            <v>0.45833333333333331</v>
          </cell>
          <cell r="O150" t="str">
            <v>Д.Цагаанцоож</v>
          </cell>
          <cell r="P150" t="str">
            <v>ХУД, 2 хороо, Тоо вангийн гудамж, АПУ компанийн хойно UB city зочид буудлын 3-н давхрын хурлын зааланд</v>
          </cell>
          <cell r="Q150" t="str">
            <v>70117020, 99096407, 99036248</v>
          </cell>
          <cell r="R150" t="str">
            <v>1. Тавилга ХК-ийн үйл ажиллагааны болон санхүүгийн тайлангийн талаарх ТУЗ-ийн гаргасан дүгнэлтийг хэлэлцэж батлах, 2. ТУЗ-ийн гишүүдийг сонгох тухай, 3. ТУЗ-ийн 2019 оны зардлын төсөв батлах тухай</v>
          </cell>
          <cell r="S150" t="str">
            <v>1. Үйл ажиллагааны болон санхүүгийн тайлангийн талаарх ТУЗ-ийн дүгнэлтийг баталсан. 2. ТУЗ-ийн ердийн болон хараат бус гишүүдийг сонгож баталсан. 3. ТУЗ-ийн гишүүдийн болон нарийн бичгийн даргын цалин, ТУЗ-ийн хурлын зардлыг батлан тогтоосон.</v>
          </cell>
          <cell r="T150">
            <v>1</v>
          </cell>
        </row>
        <row r="151">
          <cell r="G151">
            <v>43543</v>
          </cell>
          <cell r="H151">
            <v>43542</v>
          </cell>
          <cell r="I151">
            <v>43545</v>
          </cell>
          <cell r="J151">
            <v>43564</v>
          </cell>
          <cell r="K151">
            <v>43584</v>
          </cell>
          <cell r="L151">
            <v>0.45833333333333331</v>
          </cell>
          <cell r="M151" t="str">
            <v>Ирц хүрээгүй</v>
          </cell>
          <cell r="O151" t="str">
            <v xml:space="preserve">Э.Батхүү </v>
          </cell>
          <cell r="P151" t="str">
            <v>ЧД, Баянбүрдийн тойрог "Relax time"-ын 2-р давхар 1 тоот</v>
          </cell>
          <cell r="Q151" t="str">
            <v>99004049, 99021126</v>
          </cell>
          <cell r="R151" t="str">
            <v>1. ТУЗ-ийн гишүүдийг сонгох, 2. Хараат бус гишүүнийг сонгох</v>
          </cell>
          <cell r="T151">
            <v>1</v>
          </cell>
        </row>
        <row r="152">
          <cell r="C152">
            <v>248</v>
          </cell>
          <cell r="D152" t="str">
            <v>OEE</v>
          </cell>
          <cell r="F152" t="str">
            <v>Ээлжит</v>
          </cell>
          <cell r="H152">
            <v>43509</v>
          </cell>
          <cell r="I152">
            <v>43514</v>
          </cell>
          <cell r="J152">
            <v>43531</v>
          </cell>
          <cell r="K152">
            <v>43551</v>
          </cell>
          <cell r="L152">
            <v>0.45833333333333331</v>
          </cell>
          <cell r="P152" t="str">
            <v xml:space="preserve">“Улаанбаатар хот, СБД дүүрэг 1-р хороо, Олимпийн  гудамж, Аюуд Тауэр,  501 тоот </v>
          </cell>
          <cell r="Q152">
            <v>99113968</v>
          </cell>
          <cell r="R152" t="str">
            <v xml:space="preserve">2.1	Компанийн 2018 оны үйл ажиллагааны болон санхүүгийн тайлангийн талаарх ТУЗ-ийн дүгнэлтийг хэлэлцэж батлах;
2.2	Компанийн дүрэмд нэмэлт өөрчлөлт оруулах;
2.3	Төлөөлөн удирдах зөвлөлийн гишүүдийг сонгох;
2.4	Төлөөлөн удирдах зөвлөлийн төсвийг батлах
2.5	Компанийн үйл ажиллагааг сэргээх төсөл батлах
2.6	Бусад
</v>
          </cell>
        </row>
        <row r="153">
          <cell r="C153">
            <v>320</v>
          </cell>
          <cell r="D153" t="str">
            <v>DIM</v>
          </cell>
          <cell r="F153" t="str">
            <v>Ээлжит</v>
          </cell>
          <cell r="G153" t="str">
            <v>21/3/2019</v>
          </cell>
          <cell r="H153">
            <v>43547</v>
          </cell>
          <cell r="I153">
            <v>43549</v>
          </cell>
          <cell r="J153">
            <v>43563</v>
          </cell>
          <cell r="K153">
            <v>43583</v>
          </cell>
          <cell r="L153">
            <v>0.70833333333333337</v>
          </cell>
          <cell r="P153" t="str">
            <v>Улаанбаатар хот, Хан-Уул дүүрэг, 3-р хороо, Ажилчны гудамж, ганбарматын 1 давхарт “Сайн” савангийн үйлдвэрийн байр.</v>
          </cell>
          <cell r="Q153" t="str">
            <v>88489588, 99931943</v>
          </cell>
          <cell r="R153" t="str">
            <v xml:space="preserve">-	Компанийн 2018 оны үйл ажиллагааны болон санхүүгийн тайлангийн талаархи дүгнэлтийг хэлэлцэж батлах
-	Компаний үйл ажиллагааг өрөгжүүлэх зорилгоор компани зээл авах асуудал
-	Нэмж хувьцаа гаргах ( өрийг хувьцаагаар солих )
-	Компанийн 2019 оны үйл ажиллаагааны төлөвлөгөө танилцуулах
-	Бусад
</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7">
          <cell r="C7">
            <v>519</v>
          </cell>
          <cell r="D7" t="str">
            <v>DSH</v>
          </cell>
          <cell r="E7">
            <v>43580</v>
          </cell>
          <cell r="F7">
            <v>1</v>
          </cell>
        </row>
        <row r="8">
          <cell r="C8">
            <v>498</v>
          </cell>
          <cell r="D8" t="str">
            <v>DDS</v>
          </cell>
          <cell r="E8"/>
        </row>
        <row r="9">
          <cell r="C9">
            <v>526</v>
          </cell>
          <cell r="D9" t="str">
            <v>DTU</v>
          </cell>
          <cell r="E9"/>
        </row>
        <row r="10">
          <cell r="C10">
            <v>513</v>
          </cell>
          <cell r="D10" t="str">
            <v>DZS</v>
          </cell>
          <cell r="E10"/>
        </row>
        <row r="11">
          <cell r="C11">
            <v>514</v>
          </cell>
          <cell r="D11" t="str">
            <v>DSD</v>
          </cell>
          <cell r="E11"/>
        </row>
        <row r="12">
          <cell r="C12">
            <v>502</v>
          </cell>
          <cell r="D12" t="str">
            <v>DKS</v>
          </cell>
          <cell r="E12"/>
        </row>
        <row r="13">
          <cell r="C13">
            <v>504</v>
          </cell>
          <cell r="D13" t="str">
            <v>DGS</v>
          </cell>
          <cell r="E13">
            <v>43515</v>
          </cell>
          <cell r="F13">
            <v>1</v>
          </cell>
        </row>
        <row r="14">
          <cell r="C14">
            <v>510</v>
          </cell>
          <cell r="D14" t="str">
            <v>HBJ</v>
          </cell>
          <cell r="E14">
            <v>43515</v>
          </cell>
          <cell r="F14">
            <v>1</v>
          </cell>
        </row>
        <row r="15">
          <cell r="C15">
            <v>536</v>
          </cell>
          <cell r="D15" t="str">
            <v>MTZ</v>
          </cell>
          <cell r="E15"/>
        </row>
        <row r="16">
          <cell r="C16">
            <v>500</v>
          </cell>
          <cell r="D16" t="str">
            <v>NDS</v>
          </cell>
          <cell r="E16"/>
        </row>
        <row r="17">
          <cell r="C17">
            <v>515</v>
          </cell>
          <cell r="D17" t="str">
            <v>UTS</v>
          </cell>
          <cell r="E17"/>
        </row>
        <row r="18">
          <cell r="C18">
            <v>497</v>
          </cell>
          <cell r="D18" t="str">
            <v>UDS</v>
          </cell>
          <cell r="E18"/>
        </row>
        <row r="19">
          <cell r="C19">
            <v>506</v>
          </cell>
          <cell r="D19" t="str">
            <v>EUD</v>
          </cell>
          <cell r="E19">
            <v>43563</v>
          </cell>
          <cell r="F19">
            <v>1</v>
          </cell>
        </row>
        <row r="20">
          <cell r="C20">
            <v>499</v>
          </cell>
          <cell r="D20" t="str">
            <v>EDS</v>
          </cell>
          <cell r="E20"/>
        </row>
        <row r="21">
          <cell r="C21">
            <v>452</v>
          </cell>
          <cell r="D21" t="str">
            <v>AOI</v>
          </cell>
          <cell r="E21"/>
        </row>
        <row r="22">
          <cell r="C22">
            <v>445</v>
          </cell>
          <cell r="D22" t="str">
            <v>BTG</v>
          </cell>
          <cell r="E22">
            <v>43553</v>
          </cell>
          <cell r="F22">
            <v>1</v>
          </cell>
        </row>
        <row r="23">
          <cell r="C23">
            <v>396</v>
          </cell>
          <cell r="D23" t="str">
            <v>BAN</v>
          </cell>
          <cell r="E23"/>
        </row>
        <row r="24">
          <cell r="C24">
            <v>444</v>
          </cell>
          <cell r="D24" t="str">
            <v>BDL</v>
          </cell>
          <cell r="E24"/>
        </row>
        <row r="25">
          <cell r="C25">
            <v>209</v>
          </cell>
          <cell r="D25" t="str">
            <v>MCH</v>
          </cell>
          <cell r="E25">
            <v>43521</v>
          </cell>
          <cell r="F25">
            <v>1</v>
          </cell>
        </row>
        <row r="26">
          <cell r="C26">
            <v>458</v>
          </cell>
          <cell r="D26" t="str">
            <v>TTL</v>
          </cell>
          <cell r="E26">
            <v>43601</v>
          </cell>
          <cell r="F26">
            <v>1</v>
          </cell>
        </row>
        <row r="27">
          <cell r="C27">
            <v>32</v>
          </cell>
          <cell r="D27" t="str">
            <v>HMK</v>
          </cell>
          <cell r="E27"/>
        </row>
        <row r="28">
          <cell r="C28">
            <v>376</v>
          </cell>
          <cell r="D28" t="str">
            <v>HSX</v>
          </cell>
          <cell r="E28"/>
        </row>
        <row r="29">
          <cell r="C29">
            <v>460</v>
          </cell>
          <cell r="D29" t="str">
            <v>SHV</v>
          </cell>
          <cell r="E29"/>
        </row>
        <row r="30">
          <cell r="C30">
            <v>541</v>
          </cell>
          <cell r="D30" t="str">
            <v>MNP</v>
          </cell>
          <cell r="E30">
            <v>43549</v>
          </cell>
          <cell r="F30">
            <v>1</v>
          </cell>
        </row>
        <row r="31">
          <cell r="C31">
            <v>369</v>
          </cell>
          <cell r="D31" t="str">
            <v>AAR</v>
          </cell>
          <cell r="E31"/>
        </row>
        <row r="32">
          <cell r="C32">
            <v>423</v>
          </cell>
          <cell r="D32" t="str">
            <v>ATI</v>
          </cell>
          <cell r="E32"/>
        </row>
        <row r="33">
          <cell r="C33">
            <v>461</v>
          </cell>
          <cell r="D33" t="str">
            <v>ADL</v>
          </cell>
          <cell r="E33">
            <v>43518</v>
          </cell>
          <cell r="F33">
            <v>1</v>
          </cell>
        </row>
        <row r="34">
          <cell r="C34">
            <v>187</v>
          </cell>
          <cell r="D34" t="str">
            <v>ALD</v>
          </cell>
          <cell r="E34"/>
        </row>
        <row r="35">
          <cell r="C35">
            <v>119</v>
          </cell>
          <cell r="D35" t="str">
            <v>ALA</v>
          </cell>
          <cell r="E35"/>
        </row>
        <row r="36">
          <cell r="C36">
            <v>227</v>
          </cell>
          <cell r="D36" t="str">
            <v>AZH</v>
          </cell>
          <cell r="E36"/>
        </row>
        <row r="37">
          <cell r="C37">
            <v>529</v>
          </cell>
          <cell r="D37" t="str">
            <v>ANO</v>
          </cell>
          <cell r="E37"/>
        </row>
        <row r="38">
          <cell r="C38">
            <v>90</v>
          </cell>
          <cell r="D38" t="str">
            <v>APU</v>
          </cell>
          <cell r="E38">
            <v>43556</v>
          </cell>
          <cell r="F38">
            <v>1</v>
          </cell>
        </row>
        <row r="39">
          <cell r="C39">
            <v>548</v>
          </cell>
          <cell r="D39" t="str">
            <v>AIC</v>
          </cell>
          <cell r="E39">
            <v>43556</v>
          </cell>
          <cell r="F39">
            <v>1</v>
          </cell>
        </row>
        <row r="40">
          <cell r="C40">
            <v>394</v>
          </cell>
          <cell r="D40" t="str">
            <v>ABH</v>
          </cell>
          <cell r="E40"/>
        </row>
        <row r="41">
          <cell r="C41">
            <v>231</v>
          </cell>
          <cell r="D41" t="str">
            <v>ARJ</v>
          </cell>
          <cell r="E41">
            <v>43517</v>
          </cell>
          <cell r="F41">
            <v>1</v>
          </cell>
        </row>
        <row r="42">
          <cell r="C42">
            <v>550</v>
          </cell>
          <cell r="D42" t="str">
            <v>ADB</v>
          </cell>
          <cell r="E42">
            <v>43556</v>
          </cell>
          <cell r="F42">
            <v>1</v>
          </cell>
        </row>
        <row r="43">
          <cell r="C43">
            <v>191</v>
          </cell>
          <cell r="D43" t="str">
            <v>EER</v>
          </cell>
          <cell r="E43">
            <v>43587</v>
          </cell>
          <cell r="F43">
            <v>1</v>
          </cell>
        </row>
        <row r="44">
          <cell r="C44">
            <v>33</v>
          </cell>
          <cell r="D44" t="str">
            <v>CND</v>
          </cell>
          <cell r="E44"/>
        </row>
        <row r="45">
          <cell r="C45">
            <v>17</v>
          </cell>
          <cell r="D45" t="str">
            <v>ATR</v>
          </cell>
          <cell r="E45">
            <v>43524</v>
          </cell>
          <cell r="F45">
            <v>1</v>
          </cell>
        </row>
        <row r="46">
          <cell r="C46">
            <v>200</v>
          </cell>
          <cell r="D46" t="str">
            <v>NOG</v>
          </cell>
          <cell r="E46">
            <v>43544</v>
          </cell>
          <cell r="F46">
            <v>1</v>
          </cell>
        </row>
        <row r="47">
          <cell r="C47">
            <v>543</v>
          </cell>
          <cell r="D47" t="str">
            <v>ITLS</v>
          </cell>
          <cell r="E47">
            <v>43556</v>
          </cell>
          <cell r="F47">
            <v>1</v>
          </cell>
        </row>
        <row r="48">
          <cell r="C48">
            <v>476</v>
          </cell>
          <cell r="D48" t="str">
            <v>BRC</v>
          </cell>
          <cell r="E48"/>
        </row>
        <row r="49">
          <cell r="C49">
            <v>438</v>
          </cell>
          <cell r="D49" t="str">
            <v>VIK</v>
          </cell>
          <cell r="E49"/>
        </row>
        <row r="50">
          <cell r="C50">
            <v>13</v>
          </cell>
          <cell r="D50" t="str">
            <v>BNG</v>
          </cell>
          <cell r="E50">
            <v>43544</v>
          </cell>
          <cell r="F50">
            <v>1</v>
          </cell>
        </row>
        <row r="51">
          <cell r="C51">
            <v>77</v>
          </cell>
          <cell r="D51" t="str">
            <v>BTL</v>
          </cell>
          <cell r="E51"/>
        </row>
        <row r="52">
          <cell r="C52">
            <v>152</v>
          </cell>
          <cell r="D52" t="str">
            <v>BAJ</v>
          </cell>
          <cell r="E52"/>
        </row>
        <row r="53">
          <cell r="C53">
            <v>397</v>
          </cell>
          <cell r="D53" t="str">
            <v>BNB</v>
          </cell>
          <cell r="E53"/>
        </row>
        <row r="54">
          <cell r="C54">
            <v>522</v>
          </cell>
          <cell r="D54" t="str">
            <v>BDS</v>
          </cell>
          <cell r="E54">
            <v>43560</v>
          </cell>
          <cell r="F54">
            <v>1</v>
          </cell>
        </row>
        <row r="55">
          <cell r="C55">
            <v>315</v>
          </cell>
          <cell r="D55" t="str">
            <v>BHR</v>
          </cell>
          <cell r="E55"/>
        </row>
        <row r="56">
          <cell r="C56">
            <v>176</v>
          </cell>
          <cell r="D56" t="str">
            <v>BSKY</v>
          </cell>
          <cell r="E56"/>
        </row>
        <row r="57">
          <cell r="C57">
            <v>480</v>
          </cell>
          <cell r="D57" t="str">
            <v>BRO</v>
          </cell>
          <cell r="E57"/>
        </row>
        <row r="58">
          <cell r="C58">
            <v>207</v>
          </cell>
          <cell r="D58" t="str">
            <v>BOR</v>
          </cell>
          <cell r="E58">
            <v>43625</v>
          </cell>
          <cell r="F58">
            <v>0.5</v>
          </cell>
        </row>
        <row r="59">
          <cell r="C59">
            <v>435</v>
          </cell>
          <cell r="D59" t="str">
            <v>BHL</v>
          </cell>
          <cell r="E59"/>
        </row>
        <row r="60">
          <cell r="C60">
            <v>69</v>
          </cell>
          <cell r="D60" t="str">
            <v>BHG</v>
          </cell>
          <cell r="E60">
            <v>43587</v>
          </cell>
        </row>
        <row r="61">
          <cell r="C61">
            <v>308</v>
          </cell>
          <cell r="D61" t="str">
            <v>BUN</v>
          </cell>
          <cell r="E61"/>
        </row>
        <row r="62">
          <cell r="C62">
            <v>239</v>
          </cell>
          <cell r="D62" t="str">
            <v>BLC</v>
          </cell>
          <cell r="E62"/>
        </row>
        <row r="63">
          <cell r="C63">
            <v>492</v>
          </cell>
          <cell r="D63" t="str">
            <v>BEU</v>
          </cell>
          <cell r="E63">
            <v>43570</v>
          </cell>
        </row>
        <row r="64">
          <cell r="C64">
            <v>234</v>
          </cell>
          <cell r="D64" t="str">
            <v>GHC</v>
          </cell>
          <cell r="E64">
            <v>43587</v>
          </cell>
        </row>
        <row r="65">
          <cell r="C65">
            <v>353</v>
          </cell>
          <cell r="D65" t="str">
            <v>HZB</v>
          </cell>
          <cell r="E65"/>
        </row>
        <row r="66">
          <cell r="C66">
            <v>528</v>
          </cell>
          <cell r="D66" t="str">
            <v>HRM</v>
          </cell>
          <cell r="E66">
            <v>43556</v>
          </cell>
          <cell r="F66">
            <v>1</v>
          </cell>
        </row>
        <row r="67">
          <cell r="C67">
            <v>125</v>
          </cell>
          <cell r="D67" t="str">
            <v>HML</v>
          </cell>
          <cell r="E67"/>
        </row>
        <row r="68">
          <cell r="C68">
            <v>354</v>
          </cell>
          <cell r="D68" t="str">
            <v>GOV</v>
          </cell>
          <cell r="E68">
            <v>43538</v>
          </cell>
          <cell r="F68">
            <v>1</v>
          </cell>
        </row>
        <row r="69">
          <cell r="C69">
            <v>86</v>
          </cell>
          <cell r="D69" t="str">
            <v>JGL</v>
          </cell>
          <cell r="E69">
            <v>43553</v>
          </cell>
          <cell r="F69">
            <v>1</v>
          </cell>
        </row>
        <row r="70">
          <cell r="C70">
            <v>148</v>
          </cell>
          <cell r="D70" t="str">
            <v>GFG</v>
          </cell>
          <cell r="E70"/>
        </row>
        <row r="71">
          <cell r="C71">
            <v>159</v>
          </cell>
          <cell r="D71" t="str">
            <v>GNR</v>
          </cell>
          <cell r="E71"/>
        </row>
        <row r="72">
          <cell r="C72">
            <v>263</v>
          </cell>
          <cell r="D72" t="str">
            <v>GTJ</v>
          </cell>
          <cell r="E72"/>
        </row>
        <row r="73">
          <cell r="C73">
            <v>96</v>
          </cell>
          <cell r="D73" t="str">
            <v>GUR</v>
          </cell>
          <cell r="E73"/>
        </row>
        <row r="74">
          <cell r="C74">
            <v>88</v>
          </cell>
          <cell r="D74" t="str">
            <v>GTL</v>
          </cell>
          <cell r="E74"/>
        </row>
        <row r="75">
          <cell r="C75">
            <v>150</v>
          </cell>
          <cell r="D75" t="str">
            <v>DBL</v>
          </cell>
          <cell r="E75">
            <v>43544</v>
          </cell>
          <cell r="F75">
            <v>1</v>
          </cell>
        </row>
        <row r="76">
          <cell r="C76">
            <v>252</v>
          </cell>
          <cell r="D76" t="str">
            <v>DAR</v>
          </cell>
          <cell r="E76"/>
        </row>
        <row r="77">
          <cell r="C77">
            <v>380</v>
          </cell>
          <cell r="D77" t="str">
            <v>DHU</v>
          </cell>
          <cell r="E77"/>
        </row>
        <row r="78">
          <cell r="C78">
            <v>366</v>
          </cell>
          <cell r="D78" t="str">
            <v>DZG</v>
          </cell>
          <cell r="E78">
            <v>43551</v>
          </cell>
          <cell r="F78">
            <v>1</v>
          </cell>
        </row>
        <row r="79">
          <cell r="C79">
            <v>508</v>
          </cell>
          <cell r="D79" t="str">
            <v>DSS</v>
          </cell>
          <cell r="E79">
            <v>43530</v>
          </cell>
          <cell r="F79">
            <v>1</v>
          </cell>
        </row>
        <row r="80">
          <cell r="C80">
            <v>71</v>
          </cell>
          <cell r="D80" t="str">
            <v>NEH</v>
          </cell>
          <cell r="E80">
            <v>43560</v>
          </cell>
          <cell r="F80">
            <v>1</v>
          </cell>
        </row>
        <row r="81">
          <cell r="C81">
            <v>254</v>
          </cell>
          <cell r="D81" t="str">
            <v>DAH</v>
          </cell>
          <cell r="E81"/>
        </row>
        <row r="82">
          <cell r="C82">
            <v>523</v>
          </cell>
          <cell r="D82" t="str">
            <v>DAZ</v>
          </cell>
          <cell r="E82">
            <v>43577</v>
          </cell>
          <cell r="F82">
            <v>1</v>
          </cell>
        </row>
        <row r="83">
          <cell r="C83">
            <v>132</v>
          </cell>
          <cell r="D83" t="str">
            <v>DRN</v>
          </cell>
          <cell r="E83"/>
        </row>
        <row r="84">
          <cell r="C84">
            <v>320</v>
          </cell>
          <cell r="D84" t="str">
            <v>DIM</v>
          </cell>
          <cell r="E84"/>
        </row>
        <row r="85">
          <cell r="C85">
            <v>311</v>
          </cell>
          <cell r="D85" t="str">
            <v>DES</v>
          </cell>
          <cell r="E85">
            <v>43514</v>
          </cell>
          <cell r="F85">
            <v>1</v>
          </cell>
        </row>
        <row r="86">
          <cell r="C86">
            <v>21</v>
          </cell>
          <cell r="D86" t="str">
            <v>DRU</v>
          </cell>
          <cell r="E86">
            <v>43553</v>
          </cell>
          <cell r="F86">
            <v>1</v>
          </cell>
        </row>
        <row r="87">
          <cell r="C87">
            <v>300</v>
          </cell>
          <cell r="D87" t="str">
            <v>DMA</v>
          </cell>
          <cell r="E87"/>
        </row>
        <row r="88">
          <cell r="C88">
            <v>246</v>
          </cell>
          <cell r="D88" t="str">
            <v>SUN</v>
          </cell>
          <cell r="E88"/>
        </row>
        <row r="89">
          <cell r="C89">
            <v>408</v>
          </cell>
          <cell r="D89" t="str">
            <v>HCH</v>
          </cell>
          <cell r="E89"/>
        </row>
        <row r="90">
          <cell r="C90">
            <v>326</v>
          </cell>
          <cell r="D90" t="str">
            <v>JIV</v>
          </cell>
          <cell r="E90">
            <v>43556</v>
          </cell>
          <cell r="F90">
            <v>1</v>
          </cell>
        </row>
        <row r="91">
          <cell r="C91">
            <v>61</v>
          </cell>
          <cell r="D91" t="str">
            <v>JGV</v>
          </cell>
          <cell r="E91">
            <v>43546</v>
          </cell>
          <cell r="F91">
            <v>1</v>
          </cell>
        </row>
        <row r="92">
          <cell r="C92">
            <v>34</v>
          </cell>
          <cell r="D92" t="str">
            <v>SUL</v>
          </cell>
          <cell r="E92">
            <v>43553</v>
          </cell>
          <cell r="F92">
            <v>1</v>
          </cell>
        </row>
        <row r="93">
          <cell r="C93">
            <v>521</v>
          </cell>
          <cell r="D93" t="str">
            <v>JTB</v>
          </cell>
          <cell r="E93">
            <v>43553</v>
          </cell>
          <cell r="F93">
            <v>1</v>
          </cell>
        </row>
        <row r="94">
          <cell r="C94">
            <v>204</v>
          </cell>
          <cell r="D94" t="str">
            <v>BLG</v>
          </cell>
          <cell r="E94">
            <v>43551</v>
          </cell>
          <cell r="F94">
            <v>1</v>
          </cell>
        </row>
        <row r="95">
          <cell r="C95">
            <v>520</v>
          </cell>
          <cell r="D95" t="str">
            <v>ZSB</v>
          </cell>
          <cell r="E95"/>
        </row>
        <row r="96">
          <cell r="C96">
            <v>329</v>
          </cell>
          <cell r="D96" t="str">
            <v>INT</v>
          </cell>
          <cell r="E96"/>
        </row>
        <row r="97">
          <cell r="C97">
            <v>459</v>
          </cell>
          <cell r="D97" t="str">
            <v>IBA</v>
          </cell>
          <cell r="E97"/>
        </row>
        <row r="98">
          <cell r="C98">
            <v>545</v>
          </cell>
          <cell r="D98" t="str">
            <v>LEND</v>
          </cell>
          <cell r="E98">
            <v>43476</v>
          </cell>
          <cell r="F98">
            <v>1</v>
          </cell>
        </row>
        <row r="99">
          <cell r="C99">
            <v>136</v>
          </cell>
          <cell r="D99" t="str">
            <v>BAZ</v>
          </cell>
          <cell r="E99"/>
        </row>
        <row r="100">
          <cell r="C100">
            <v>80</v>
          </cell>
          <cell r="D100" t="str">
            <v>MNG</v>
          </cell>
          <cell r="E100" t="str">
            <v>3/292019</v>
          </cell>
          <cell r="F100">
            <v>1</v>
          </cell>
        </row>
        <row r="101">
          <cell r="C101">
            <v>547</v>
          </cell>
          <cell r="D101" t="str">
            <v>MNDL</v>
          </cell>
          <cell r="E101">
            <v>43551</v>
          </cell>
          <cell r="F101">
            <v>1</v>
          </cell>
        </row>
        <row r="102">
          <cell r="C102">
            <v>208</v>
          </cell>
          <cell r="D102" t="str">
            <v>MMX</v>
          </cell>
          <cell r="E102">
            <v>43553</v>
          </cell>
          <cell r="F102">
            <v>1</v>
          </cell>
        </row>
        <row r="103">
          <cell r="C103">
            <v>379</v>
          </cell>
          <cell r="D103" t="str">
            <v>MIE</v>
          </cell>
          <cell r="E103">
            <v>43517</v>
          </cell>
          <cell r="F103">
            <v>1</v>
          </cell>
        </row>
        <row r="104">
          <cell r="C104">
            <v>542</v>
          </cell>
          <cell r="D104" t="str">
            <v>MIK</v>
          </cell>
          <cell r="E104">
            <v>43556</v>
          </cell>
          <cell r="F104">
            <v>1</v>
          </cell>
        </row>
        <row r="105">
          <cell r="C105">
            <v>540</v>
          </cell>
          <cell r="D105" t="str">
            <v>MRX</v>
          </cell>
          <cell r="E105"/>
        </row>
        <row r="106">
          <cell r="C106">
            <v>332</v>
          </cell>
          <cell r="D106" t="str">
            <v>MOG</v>
          </cell>
          <cell r="E106">
            <v>43557</v>
          </cell>
          <cell r="F106">
            <v>1</v>
          </cell>
        </row>
        <row r="107">
          <cell r="C107">
            <v>68</v>
          </cell>
          <cell r="D107" t="str">
            <v>ERS</v>
          </cell>
          <cell r="E107"/>
        </row>
        <row r="108">
          <cell r="C108">
            <v>290</v>
          </cell>
          <cell r="D108" t="str">
            <v>MDZ</v>
          </cell>
          <cell r="E108"/>
        </row>
        <row r="109">
          <cell r="C109">
            <v>40</v>
          </cell>
          <cell r="D109" t="str">
            <v>KEK</v>
          </cell>
          <cell r="E109"/>
        </row>
        <row r="110">
          <cell r="C110">
            <v>9</v>
          </cell>
          <cell r="D110" t="str">
            <v>MNH</v>
          </cell>
          <cell r="E110"/>
        </row>
        <row r="111">
          <cell r="C111">
            <v>2</v>
          </cell>
          <cell r="D111" t="str">
            <v>UYN</v>
          </cell>
          <cell r="E111">
            <v>43551</v>
          </cell>
        </row>
        <row r="112">
          <cell r="C112">
            <v>236</v>
          </cell>
          <cell r="D112" t="str">
            <v>MVO</v>
          </cell>
          <cell r="E112"/>
        </row>
        <row r="113">
          <cell r="C113">
            <v>25</v>
          </cell>
          <cell r="D113" t="str">
            <v>MIB</v>
          </cell>
          <cell r="E113"/>
        </row>
        <row r="114">
          <cell r="C114">
            <v>38</v>
          </cell>
          <cell r="D114" t="str">
            <v>MBG</v>
          </cell>
          <cell r="E114"/>
        </row>
        <row r="115">
          <cell r="C115">
            <v>471</v>
          </cell>
          <cell r="D115" t="str">
            <v>MNB</v>
          </cell>
          <cell r="E115">
            <v>43521</v>
          </cell>
          <cell r="F115">
            <v>1</v>
          </cell>
        </row>
        <row r="116">
          <cell r="C116">
            <v>23</v>
          </cell>
          <cell r="D116" t="str">
            <v>MNS</v>
          </cell>
          <cell r="E116">
            <v>43591</v>
          </cell>
        </row>
        <row r="117">
          <cell r="C117">
            <v>120</v>
          </cell>
          <cell r="D117" t="str">
            <v>HAM</v>
          </cell>
          <cell r="E117">
            <v>43591</v>
          </cell>
        </row>
        <row r="118">
          <cell r="C118">
            <v>517</v>
          </cell>
          <cell r="D118" t="str">
            <v>MSH</v>
          </cell>
          <cell r="E118">
            <v>43592</v>
          </cell>
          <cell r="F118">
            <v>1</v>
          </cell>
        </row>
        <row r="119">
          <cell r="C119">
            <v>503</v>
          </cell>
          <cell r="D119" t="str">
            <v>MSC</v>
          </cell>
          <cell r="E119"/>
        </row>
        <row r="120">
          <cell r="C120">
            <v>544</v>
          </cell>
          <cell r="D120" t="str">
            <v>MBW</v>
          </cell>
          <cell r="E120">
            <v>43559</v>
          </cell>
          <cell r="F120">
            <v>1</v>
          </cell>
        </row>
        <row r="121">
          <cell r="C121">
            <v>51</v>
          </cell>
          <cell r="D121" t="str">
            <v>MUDX</v>
          </cell>
          <cell r="E121"/>
        </row>
        <row r="122">
          <cell r="C122">
            <v>531</v>
          </cell>
          <cell r="D122" t="str">
            <v>NKT</v>
          </cell>
          <cell r="E122"/>
        </row>
        <row r="123">
          <cell r="C123">
            <v>55</v>
          </cell>
          <cell r="D123" t="str">
            <v>NUR</v>
          </cell>
          <cell r="E123"/>
        </row>
        <row r="124">
          <cell r="C124">
            <v>201</v>
          </cell>
          <cell r="D124" t="str">
            <v>JLT</v>
          </cell>
          <cell r="E124"/>
        </row>
        <row r="125">
          <cell r="C125">
            <v>289</v>
          </cell>
          <cell r="D125" t="str">
            <v>NIE</v>
          </cell>
          <cell r="E125"/>
        </row>
        <row r="126">
          <cell r="C126">
            <v>196</v>
          </cell>
          <cell r="D126" t="str">
            <v>TGS</v>
          </cell>
          <cell r="E126"/>
        </row>
        <row r="127">
          <cell r="C127">
            <v>67</v>
          </cell>
          <cell r="D127" t="str">
            <v>NXE</v>
          </cell>
          <cell r="E127"/>
        </row>
        <row r="128">
          <cell r="C128">
            <v>527</v>
          </cell>
          <cell r="D128" t="str">
            <v>OLL</v>
          </cell>
          <cell r="E128">
            <v>43544</v>
          </cell>
          <cell r="F128">
            <v>1</v>
          </cell>
        </row>
        <row r="129">
          <cell r="C129">
            <v>331</v>
          </cell>
          <cell r="D129" t="str">
            <v>ORD</v>
          </cell>
          <cell r="E129"/>
        </row>
        <row r="130">
          <cell r="C130">
            <v>409</v>
          </cell>
          <cell r="D130" t="str">
            <v>HJL</v>
          </cell>
          <cell r="E130"/>
        </row>
        <row r="131">
          <cell r="C131">
            <v>98</v>
          </cell>
          <cell r="D131" t="str">
            <v>ULZ</v>
          </cell>
          <cell r="E131">
            <v>43543</v>
          </cell>
          <cell r="F131">
            <v>1</v>
          </cell>
        </row>
        <row r="132">
          <cell r="C132">
            <v>389</v>
          </cell>
          <cell r="D132" t="str">
            <v>ONH</v>
          </cell>
          <cell r="E132"/>
        </row>
        <row r="133">
          <cell r="C133">
            <v>248</v>
          </cell>
          <cell r="D133" t="str">
            <v>OEE</v>
          </cell>
          <cell r="E133"/>
        </row>
        <row r="134">
          <cell r="C134">
            <v>530</v>
          </cell>
          <cell r="D134" t="str">
            <v>RMC</v>
          </cell>
          <cell r="E134">
            <v>43546</v>
          </cell>
          <cell r="F134">
            <v>1</v>
          </cell>
        </row>
        <row r="135">
          <cell r="C135">
            <v>317</v>
          </cell>
          <cell r="D135" t="str">
            <v>SIL</v>
          </cell>
          <cell r="E135">
            <v>43542</v>
          </cell>
          <cell r="F135">
            <v>1</v>
          </cell>
        </row>
        <row r="136">
          <cell r="C136">
            <v>97</v>
          </cell>
          <cell r="D136" t="str">
            <v>SOR</v>
          </cell>
          <cell r="E136">
            <v>43591</v>
          </cell>
          <cell r="F136">
            <v>1</v>
          </cell>
        </row>
        <row r="137">
          <cell r="C137">
            <v>54</v>
          </cell>
          <cell r="D137" t="str">
            <v>SSG</v>
          </cell>
          <cell r="E137"/>
        </row>
        <row r="138">
          <cell r="C138">
            <v>420</v>
          </cell>
          <cell r="D138" t="str">
            <v>ALI</v>
          </cell>
          <cell r="E138">
            <v>43595</v>
          </cell>
          <cell r="F138">
            <v>1</v>
          </cell>
        </row>
        <row r="139">
          <cell r="C139">
            <v>269</v>
          </cell>
          <cell r="D139" t="str">
            <v>BBD</v>
          </cell>
          <cell r="E139"/>
        </row>
        <row r="140">
          <cell r="C140">
            <v>385</v>
          </cell>
          <cell r="D140" t="str">
            <v>SOH</v>
          </cell>
          <cell r="E140"/>
        </row>
        <row r="141">
          <cell r="C141">
            <v>135</v>
          </cell>
          <cell r="D141" t="str">
            <v>SUU</v>
          </cell>
          <cell r="E141">
            <v>43587</v>
          </cell>
          <cell r="F141">
            <v>1</v>
          </cell>
        </row>
        <row r="142">
          <cell r="C142">
            <v>110</v>
          </cell>
          <cell r="D142" t="str">
            <v>ARH</v>
          </cell>
          <cell r="E142">
            <v>43545</v>
          </cell>
          <cell r="F142">
            <v>1</v>
          </cell>
        </row>
        <row r="143">
          <cell r="C143">
            <v>118</v>
          </cell>
          <cell r="D143" t="str">
            <v>DLH</v>
          </cell>
          <cell r="E143">
            <v>43563</v>
          </cell>
          <cell r="F143">
            <v>1</v>
          </cell>
        </row>
        <row r="144">
          <cell r="C144">
            <v>414</v>
          </cell>
          <cell r="D144" t="str">
            <v>SES</v>
          </cell>
          <cell r="E144"/>
        </row>
        <row r="145">
          <cell r="C145">
            <v>214</v>
          </cell>
          <cell r="D145" t="str">
            <v>TAV</v>
          </cell>
          <cell r="E145">
            <v>43601</v>
          </cell>
          <cell r="F145">
            <v>1</v>
          </cell>
        </row>
        <row r="146">
          <cell r="C146">
            <v>41</v>
          </cell>
          <cell r="D146" t="str">
            <v>TVL</v>
          </cell>
          <cell r="E146"/>
        </row>
        <row r="147">
          <cell r="C147">
            <v>464</v>
          </cell>
          <cell r="D147" t="str">
            <v>TAL</v>
          </cell>
          <cell r="E147"/>
        </row>
        <row r="148">
          <cell r="C148">
            <v>22</v>
          </cell>
          <cell r="D148" t="str">
            <v>TCK</v>
          </cell>
          <cell r="E148">
            <v>43553</v>
          </cell>
          <cell r="F148">
            <v>1</v>
          </cell>
        </row>
        <row r="149">
          <cell r="C149">
            <v>44</v>
          </cell>
          <cell r="D149" t="str">
            <v>TAH</v>
          </cell>
          <cell r="E149">
            <v>43538</v>
          </cell>
          <cell r="F149">
            <v>1</v>
          </cell>
        </row>
        <row r="150">
          <cell r="C150">
            <v>441</v>
          </cell>
          <cell r="D150" t="str">
            <v>TEX</v>
          </cell>
          <cell r="E150">
            <v>43556</v>
          </cell>
          <cell r="F150">
            <v>1</v>
          </cell>
        </row>
        <row r="151">
          <cell r="C151">
            <v>142</v>
          </cell>
          <cell r="D151" t="str">
            <v>TMZ</v>
          </cell>
          <cell r="E151"/>
        </row>
        <row r="152">
          <cell r="C152">
            <v>322</v>
          </cell>
          <cell r="D152" t="str">
            <v>TLP</v>
          </cell>
          <cell r="E152"/>
        </row>
        <row r="153">
          <cell r="C153">
            <v>549</v>
          </cell>
          <cell r="D153" t="str">
            <v>TUM</v>
          </cell>
          <cell r="E153"/>
        </row>
        <row r="154">
          <cell r="C154">
            <v>386</v>
          </cell>
          <cell r="D154" t="str">
            <v>TUS</v>
          </cell>
          <cell r="E154">
            <v>43549</v>
          </cell>
          <cell r="F154">
            <v>1</v>
          </cell>
        </row>
        <row r="155">
          <cell r="C155">
            <v>188</v>
          </cell>
          <cell r="D155" t="str">
            <v>ACL</v>
          </cell>
          <cell r="E155">
            <v>43560</v>
          </cell>
          <cell r="F155">
            <v>1</v>
          </cell>
        </row>
        <row r="156">
          <cell r="C156">
            <v>217</v>
          </cell>
          <cell r="D156" t="str">
            <v>TEE</v>
          </cell>
          <cell r="E156"/>
        </row>
        <row r="157">
          <cell r="C157">
            <v>7</v>
          </cell>
          <cell r="D157" t="str">
            <v>UBH</v>
          </cell>
          <cell r="E157">
            <v>43595</v>
          </cell>
        </row>
        <row r="158">
          <cell r="C158">
            <v>195</v>
          </cell>
          <cell r="D158" t="str">
            <v>BUK</v>
          </cell>
          <cell r="E158">
            <v>43581</v>
          </cell>
          <cell r="F158">
            <v>1</v>
          </cell>
        </row>
        <row r="159">
          <cell r="C159">
            <v>94</v>
          </cell>
          <cell r="D159" t="str">
            <v>HUN</v>
          </cell>
          <cell r="E159">
            <v>43581</v>
          </cell>
          <cell r="F159">
            <v>1</v>
          </cell>
        </row>
        <row r="160">
          <cell r="C160">
            <v>448</v>
          </cell>
          <cell r="D160" t="str">
            <v>CHR</v>
          </cell>
          <cell r="E160"/>
        </row>
        <row r="161">
          <cell r="C161">
            <v>484</v>
          </cell>
          <cell r="D161" t="str">
            <v>UID</v>
          </cell>
          <cell r="E161">
            <v>43591</v>
          </cell>
        </row>
        <row r="162">
          <cell r="C162">
            <v>325</v>
          </cell>
          <cell r="D162" t="str">
            <v>UNS</v>
          </cell>
          <cell r="E162"/>
        </row>
        <row r="163">
          <cell r="C163">
            <v>524</v>
          </cell>
          <cell r="D163" t="str">
            <v>MDR</v>
          </cell>
          <cell r="E163">
            <v>43561</v>
          </cell>
        </row>
        <row r="164">
          <cell r="C164">
            <v>525</v>
          </cell>
          <cell r="D164" t="str">
            <v>HBO</v>
          </cell>
          <cell r="E164">
            <v>43570</v>
          </cell>
          <cell r="F164">
            <v>1</v>
          </cell>
        </row>
        <row r="165">
          <cell r="C165">
            <v>455</v>
          </cell>
          <cell r="D165" t="str">
            <v>TVT</v>
          </cell>
          <cell r="E165"/>
        </row>
        <row r="166">
          <cell r="C166">
            <v>179</v>
          </cell>
          <cell r="D166" t="str">
            <v>HHN</v>
          </cell>
          <cell r="E166">
            <v>43556</v>
          </cell>
          <cell r="F166">
            <v>1</v>
          </cell>
        </row>
        <row r="167">
          <cell r="C167">
            <v>175</v>
          </cell>
          <cell r="D167" t="str">
            <v>AMT</v>
          </cell>
          <cell r="E167"/>
        </row>
        <row r="168">
          <cell r="C168">
            <v>378</v>
          </cell>
          <cell r="D168" t="str">
            <v>HSR</v>
          </cell>
          <cell r="E168"/>
        </row>
        <row r="169">
          <cell r="C169">
            <v>490</v>
          </cell>
          <cell r="D169" t="str">
            <v>SDT</v>
          </cell>
          <cell r="E169"/>
        </row>
        <row r="170">
          <cell r="C170">
            <v>143</v>
          </cell>
          <cell r="D170" t="str">
            <v>AHH</v>
          </cell>
          <cell r="E170"/>
        </row>
        <row r="171">
          <cell r="C171">
            <v>162</v>
          </cell>
          <cell r="D171" t="str">
            <v>CHE</v>
          </cell>
          <cell r="E171">
            <v>43557</v>
          </cell>
          <cell r="F171">
            <v>1</v>
          </cell>
        </row>
        <row r="172">
          <cell r="C172">
            <v>402</v>
          </cell>
          <cell r="D172" t="str">
            <v>ADU</v>
          </cell>
          <cell r="E172">
            <v>43544</v>
          </cell>
          <cell r="F172">
            <v>1</v>
          </cell>
        </row>
        <row r="173">
          <cell r="C173">
            <v>108</v>
          </cell>
          <cell r="D173" t="str">
            <v>HUV</v>
          </cell>
          <cell r="E173">
            <v>43543</v>
          </cell>
          <cell r="F173">
            <v>1</v>
          </cell>
        </row>
        <row r="174">
          <cell r="C174">
            <v>78</v>
          </cell>
          <cell r="D174" t="str">
            <v>HVL</v>
          </cell>
          <cell r="E174">
            <v>43543</v>
          </cell>
          <cell r="F174">
            <v>1</v>
          </cell>
        </row>
        <row r="175">
          <cell r="C175">
            <v>373</v>
          </cell>
          <cell r="D175" t="str">
            <v>HUZ</v>
          </cell>
          <cell r="E175">
            <v>43510</v>
          </cell>
          <cell r="F175">
            <v>1</v>
          </cell>
        </row>
        <row r="176">
          <cell r="C176">
            <v>431</v>
          </cell>
          <cell r="D176" t="str">
            <v>HHS</v>
          </cell>
          <cell r="E176">
            <v>43544</v>
          </cell>
          <cell r="F176">
            <v>1</v>
          </cell>
        </row>
        <row r="177">
          <cell r="C177">
            <v>341</v>
          </cell>
          <cell r="D177" t="str">
            <v>HUT</v>
          </cell>
          <cell r="E177"/>
        </row>
        <row r="178">
          <cell r="C178">
            <v>454</v>
          </cell>
          <cell r="D178" t="str">
            <v>HBT</v>
          </cell>
          <cell r="E178">
            <v>43559</v>
          </cell>
          <cell r="F178">
            <v>1</v>
          </cell>
        </row>
        <row r="179">
          <cell r="C179">
            <v>56</v>
          </cell>
          <cell r="D179" t="str">
            <v>HSG</v>
          </cell>
          <cell r="E179"/>
        </row>
        <row r="180">
          <cell r="C180">
            <v>518</v>
          </cell>
          <cell r="D180" t="str">
            <v>HTS</v>
          </cell>
          <cell r="E180">
            <v>43556</v>
          </cell>
          <cell r="F180">
            <v>1</v>
          </cell>
        </row>
        <row r="181">
          <cell r="C181">
            <v>532</v>
          </cell>
          <cell r="D181" t="str">
            <v>HGN</v>
          </cell>
          <cell r="E181">
            <v>43553</v>
          </cell>
          <cell r="F181">
            <v>1</v>
          </cell>
        </row>
        <row r="182">
          <cell r="C182">
            <v>330</v>
          </cell>
          <cell r="D182" t="str">
            <v>DAO</v>
          </cell>
          <cell r="E182"/>
        </row>
        <row r="183">
          <cell r="C183">
            <v>393</v>
          </cell>
          <cell r="D183" t="str">
            <v>HAH</v>
          </cell>
          <cell r="E183"/>
        </row>
        <row r="184">
          <cell r="C184">
            <v>65</v>
          </cell>
          <cell r="D184" t="str">
            <v>HBZ</v>
          </cell>
          <cell r="E184"/>
        </row>
        <row r="185">
          <cell r="C185">
            <v>8</v>
          </cell>
          <cell r="D185" t="str">
            <v>HRD</v>
          </cell>
          <cell r="E185">
            <v>43559</v>
          </cell>
          <cell r="F185">
            <v>1</v>
          </cell>
        </row>
        <row r="186">
          <cell r="C186">
            <v>133</v>
          </cell>
          <cell r="D186" t="str">
            <v>HRL</v>
          </cell>
          <cell r="E186">
            <v>43577</v>
          </cell>
          <cell r="F186">
            <v>1</v>
          </cell>
        </row>
        <row r="187">
          <cell r="C187">
            <v>407</v>
          </cell>
          <cell r="D187" t="str">
            <v>TSA</v>
          </cell>
          <cell r="E187"/>
        </row>
        <row r="188">
          <cell r="C188">
            <v>309</v>
          </cell>
          <cell r="D188" t="str">
            <v>SHG</v>
          </cell>
          <cell r="E188"/>
        </row>
        <row r="189">
          <cell r="C189">
            <v>158</v>
          </cell>
          <cell r="D189" t="str">
            <v>SIM</v>
          </cell>
          <cell r="E189"/>
        </row>
        <row r="190">
          <cell r="C190">
            <v>359</v>
          </cell>
          <cell r="D190" t="str">
            <v>NRS</v>
          </cell>
          <cell r="E190">
            <v>43530</v>
          </cell>
          <cell r="F190">
            <v>1</v>
          </cell>
        </row>
        <row r="191">
          <cell r="C191">
            <v>154</v>
          </cell>
          <cell r="D191" t="str">
            <v>TAS</v>
          </cell>
          <cell r="E191"/>
        </row>
        <row r="192">
          <cell r="C192">
            <v>113</v>
          </cell>
          <cell r="D192" t="str">
            <v>IND</v>
          </cell>
          <cell r="E192"/>
        </row>
        <row r="193">
          <cell r="C193">
            <v>425</v>
          </cell>
          <cell r="D193" t="str">
            <v>ECV</v>
          </cell>
          <cell r="E193"/>
        </row>
        <row r="194">
          <cell r="C194">
            <v>440</v>
          </cell>
          <cell r="D194" t="str">
            <v>ESG</v>
          </cell>
          <cell r="E194"/>
        </row>
        <row r="195">
          <cell r="C195">
            <v>537</v>
          </cell>
          <cell r="D195" t="str">
            <v>ETR</v>
          </cell>
          <cell r="E195">
            <v>43544</v>
          </cell>
          <cell r="F195">
            <v>1</v>
          </cell>
        </row>
        <row r="196">
          <cell r="C196">
            <v>466</v>
          </cell>
          <cell r="D196" t="str">
            <v>BOE</v>
          </cell>
          <cell r="E196"/>
        </row>
        <row r="197">
          <cell r="C197">
            <v>469</v>
          </cell>
          <cell r="D197" t="str">
            <v>EAZ</v>
          </cell>
          <cell r="E197"/>
        </row>
        <row r="198">
          <cell r="C198">
            <v>377</v>
          </cell>
          <cell r="D198" t="str">
            <v>SVR</v>
          </cell>
          <cell r="E198"/>
        </row>
        <row r="199">
          <cell r="C199">
            <v>546</v>
          </cell>
          <cell r="D199" t="str">
            <v>ERDN</v>
          </cell>
          <cell r="E199">
            <v>43557</v>
          </cell>
          <cell r="F199">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urgiin heregjilt 2019"/>
      <sheetName val="Uurgiin heregjilt 2018 (2)"/>
    </sheetNames>
    <sheetDataSet>
      <sheetData sheetId="0">
        <row r="6">
          <cell r="C6">
            <v>541</v>
          </cell>
          <cell r="D6">
            <v>1</v>
          </cell>
          <cell r="E6">
            <v>1</v>
          </cell>
          <cell r="F6">
            <v>1</v>
          </cell>
          <cell r="G6">
            <v>1</v>
          </cell>
          <cell r="H6">
            <v>1</v>
          </cell>
          <cell r="I6">
            <v>1</v>
          </cell>
        </row>
        <row r="7">
          <cell r="C7">
            <v>461</v>
          </cell>
          <cell r="D7">
            <v>1</v>
          </cell>
          <cell r="E7">
            <v>1</v>
          </cell>
          <cell r="F7">
            <v>1</v>
          </cell>
          <cell r="G7">
            <v>1</v>
          </cell>
          <cell r="H7">
            <v>1</v>
          </cell>
          <cell r="I7">
            <v>1</v>
          </cell>
        </row>
        <row r="8">
          <cell r="C8">
            <v>522</v>
          </cell>
          <cell r="D8">
            <v>1</v>
          </cell>
          <cell r="E8">
            <v>1</v>
          </cell>
          <cell r="F8">
            <v>1</v>
          </cell>
          <cell r="G8">
            <v>1</v>
          </cell>
          <cell r="H8">
            <v>1</v>
          </cell>
          <cell r="I8">
            <v>1</v>
          </cell>
        </row>
        <row r="9">
          <cell r="C9">
            <v>528</v>
          </cell>
          <cell r="D9">
            <v>1</v>
          </cell>
          <cell r="E9">
            <v>1</v>
          </cell>
          <cell r="F9">
            <v>1</v>
          </cell>
          <cell r="G9">
            <v>1</v>
          </cell>
          <cell r="H9">
            <v>1</v>
          </cell>
          <cell r="I9">
            <v>1</v>
          </cell>
        </row>
        <row r="10">
          <cell r="C10">
            <v>354</v>
          </cell>
          <cell r="D10">
            <v>1</v>
          </cell>
          <cell r="E10">
            <v>1</v>
          </cell>
          <cell r="F10">
            <v>1</v>
          </cell>
          <cell r="G10">
            <v>1</v>
          </cell>
          <cell r="H10">
            <v>1</v>
          </cell>
          <cell r="I10">
            <v>1</v>
          </cell>
        </row>
        <row r="11">
          <cell r="C11">
            <v>34</v>
          </cell>
          <cell r="D11">
            <v>1</v>
          </cell>
          <cell r="E11">
            <v>1</v>
          </cell>
          <cell r="F11">
            <v>1</v>
          </cell>
          <cell r="G11">
            <v>1</v>
          </cell>
          <cell r="H11">
            <v>1</v>
          </cell>
          <cell r="I11">
            <v>1</v>
          </cell>
        </row>
        <row r="12">
          <cell r="C12">
            <v>521</v>
          </cell>
          <cell r="D12">
            <v>1</v>
          </cell>
          <cell r="E12">
            <v>1</v>
          </cell>
          <cell r="F12">
            <v>1</v>
          </cell>
          <cell r="G12">
            <v>1</v>
          </cell>
          <cell r="H12">
            <v>1</v>
          </cell>
          <cell r="I12">
            <v>1</v>
          </cell>
        </row>
        <row r="13">
          <cell r="C13">
            <v>545</v>
          </cell>
          <cell r="D13">
            <v>1</v>
          </cell>
          <cell r="E13">
            <v>1</v>
          </cell>
          <cell r="F13">
            <v>1</v>
          </cell>
          <cell r="G13">
            <v>1</v>
          </cell>
          <cell r="H13">
            <v>1</v>
          </cell>
          <cell r="I13">
            <v>1</v>
          </cell>
        </row>
        <row r="14">
          <cell r="C14">
            <v>542</v>
          </cell>
          <cell r="D14">
            <v>1</v>
          </cell>
          <cell r="E14">
            <v>1</v>
          </cell>
          <cell r="F14">
            <v>1</v>
          </cell>
          <cell r="G14">
            <v>1</v>
          </cell>
          <cell r="H14">
            <v>1</v>
          </cell>
          <cell r="I14">
            <v>1</v>
          </cell>
        </row>
        <row r="15">
          <cell r="C15">
            <v>544</v>
          </cell>
          <cell r="D15">
            <v>1</v>
          </cell>
          <cell r="E15">
            <v>1</v>
          </cell>
          <cell r="F15">
            <v>1</v>
          </cell>
          <cell r="G15">
            <v>1</v>
          </cell>
          <cell r="H15">
            <v>1</v>
          </cell>
          <cell r="I15">
            <v>1</v>
          </cell>
        </row>
        <row r="16">
          <cell r="C16">
            <v>527</v>
          </cell>
          <cell r="D16">
            <v>1</v>
          </cell>
          <cell r="E16">
            <v>1</v>
          </cell>
          <cell r="F16">
            <v>1</v>
          </cell>
          <cell r="G16">
            <v>1</v>
          </cell>
          <cell r="H16">
            <v>1</v>
          </cell>
          <cell r="I16">
            <v>1</v>
          </cell>
        </row>
        <row r="17">
          <cell r="C17">
            <v>44</v>
          </cell>
          <cell r="D17">
            <v>1</v>
          </cell>
          <cell r="E17">
            <v>1</v>
          </cell>
          <cell r="F17">
            <v>1</v>
          </cell>
          <cell r="G17">
            <v>1</v>
          </cell>
          <cell r="H17">
            <v>1</v>
          </cell>
          <cell r="I17">
            <v>1</v>
          </cell>
        </row>
        <row r="18">
          <cell r="C18">
            <v>441</v>
          </cell>
          <cell r="D18">
            <v>1</v>
          </cell>
          <cell r="E18">
            <v>1</v>
          </cell>
          <cell r="F18">
            <v>1</v>
          </cell>
          <cell r="G18">
            <v>1</v>
          </cell>
          <cell r="H18">
            <v>1</v>
          </cell>
          <cell r="I18">
            <v>1</v>
          </cell>
        </row>
        <row r="19">
          <cell r="C19">
            <v>94</v>
          </cell>
          <cell r="D19">
            <v>1</v>
          </cell>
          <cell r="E19">
            <v>1</v>
          </cell>
          <cell r="F19">
            <v>1</v>
          </cell>
          <cell r="G19">
            <v>1</v>
          </cell>
          <cell r="H19">
            <v>1</v>
          </cell>
          <cell r="I19">
            <v>1</v>
          </cell>
        </row>
        <row r="20">
          <cell r="C20">
            <v>402</v>
          </cell>
          <cell r="D20">
            <v>1</v>
          </cell>
          <cell r="E20">
            <v>1</v>
          </cell>
          <cell r="F20">
            <v>1</v>
          </cell>
          <cell r="G20">
            <v>1</v>
          </cell>
          <cell r="H20">
            <v>1</v>
          </cell>
          <cell r="I20">
            <v>1</v>
          </cell>
        </row>
        <row r="21">
          <cell r="C21">
            <v>373</v>
          </cell>
          <cell r="D21">
            <v>1</v>
          </cell>
          <cell r="E21">
            <v>1</v>
          </cell>
          <cell r="F21">
            <v>1</v>
          </cell>
          <cell r="G21">
            <v>1</v>
          </cell>
          <cell r="H21">
            <v>1</v>
          </cell>
          <cell r="I21">
            <v>1</v>
          </cell>
        </row>
        <row r="22">
          <cell r="C22">
            <v>518</v>
          </cell>
          <cell r="D22">
            <v>1</v>
          </cell>
          <cell r="E22">
            <v>1</v>
          </cell>
          <cell r="F22">
            <v>1</v>
          </cell>
          <cell r="G22">
            <v>1</v>
          </cell>
          <cell r="H22">
            <v>1</v>
          </cell>
          <cell r="I22">
            <v>1</v>
          </cell>
        </row>
        <row r="23">
          <cell r="C23">
            <v>8</v>
          </cell>
          <cell r="D23">
            <v>1</v>
          </cell>
          <cell r="E23">
            <v>1</v>
          </cell>
          <cell r="F23">
            <v>1</v>
          </cell>
          <cell r="G23">
            <v>1</v>
          </cell>
          <cell r="H23">
            <v>1</v>
          </cell>
          <cell r="I23">
            <v>1</v>
          </cell>
        </row>
        <row r="24">
          <cell r="C24">
            <v>537</v>
          </cell>
          <cell r="D24">
            <v>1</v>
          </cell>
          <cell r="E24">
            <v>1</v>
          </cell>
          <cell r="F24">
            <v>1</v>
          </cell>
          <cell r="G24">
            <v>1</v>
          </cell>
          <cell r="H24">
            <v>1</v>
          </cell>
          <cell r="I24">
            <v>1</v>
          </cell>
        </row>
        <row r="25">
          <cell r="C25">
            <v>458</v>
          </cell>
          <cell r="D25">
            <v>1</v>
          </cell>
          <cell r="E25">
            <v>1</v>
          </cell>
          <cell r="F25">
            <v>1</v>
          </cell>
          <cell r="G25">
            <v>1</v>
          </cell>
          <cell r="H25">
            <v>1</v>
          </cell>
          <cell r="I25">
            <v>1</v>
          </cell>
        </row>
        <row r="26">
          <cell r="C26">
            <v>548</v>
          </cell>
          <cell r="D26">
            <v>1</v>
          </cell>
          <cell r="E26">
            <v>1</v>
          </cell>
          <cell r="F26">
            <v>1</v>
          </cell>
          <cell r="G26">
            <v>1</v>
          </cell>
          <cell r="H26">
            <v>1</v>
          </cell>
          <cell r="I26">
            <v>1</v>
          </cell>
        </row>
        <row r="27">
          <cell r="C27">
            <v>209</v>
          </cell>
          <cell r="D27">
            <v>1</v>
          </cell>
          <cell r="E27">
            <v>1</v>
          </cell>
          <cell r="F27">
            <v>1</v>
          </cell>
          <cell r="H27">
            <v>1</v>
          </cell>
          <cell r="I27">
            <v>1</v>
          </cell>
        </row>
        <row r="28">
          <cell r="C28">
            <v>90</v>
          </cell>
          <cell r="D28">
            <v>1</v>
          </cell>
          <cell r="E28">
            <v>1</v>
          </cell>
          <cell r="F28">
            <v>1</v>
          </cell>
          <cell r="H28">
            <v>1</v>
          </cell>
          <cell r="I28">
            <v>1</v>
          </cell>
        </row>
        <row r="29">
          <cell r="C29">
            <v>191</v>
          </cell>
          <cell r="D29">
            <v>1</v>
          </cell>
          <cell r="E29">
            <v>1</v>
          </cell>
          <cell r="F29">
            <v>1</v>
          </cell>
          <cell r="G29">
            <v>1</v>
          </cell>
          <cell r="H29">
            <v>1</v>
          </cell>
        </row>
        <row r="30">
          <cell r="C30">
            <v>17</v>
          </cell>
          <cell r="D30">
            <v>1</v>
          </cell>
          <cell r="E30">
            <v>1</v>
          </cell>
          <cell r="F30">
            <v>1</v>
          </cell>
          <cell r="H30">
            <v>1</v>
          </cell>
          <cell r="I30">
            <v>1</v>
          </cell>
        </row>
        <row r="31">
          <cell r="C31">
            <v>13</v>
          </cell>
          <cell r="D31">
            <v>1</v>
          </cell>
          <cell r="E31">
            <v>1</v>
          </cell>
          <cell r="F31">
            <v>1</v>
          </cell>
          <cell r="H31">
            <v>1</v>
          </cell>
          <cell r="I31">
            <v>1</v>
          </cell>
        </row>
        <row r="32">
          <cell r="C32">
            <v>508</v>
          </cell>
          <cell r="D32">
            <v>1</v>
          </cell>
          <cell r="F32">
            <v>1</v>
          </cell>
          <cell r="G32">
            <v>1</v>
          </cell>
          <cell r="H32">
            <v>1</v>
          </cell>
          <cell r="I32">
            <v>1</v>
          </cell>
        </row>
        <row r="33">
          <cell r="C33">
            <v>523</v>
          </cell>
          <cell r="D33">
            <v>1</v>
          </cell>
          <cell r="E33">
            <v>1</v>
          </cell>
          <cell r="F33">
            <v>1</v>
          </cell>
          <cell r="G33">
            <v>1</v>
          </cell>
          <cell r="H33">
            <v>1</v>
          </cell>
        </row>
        <row r="34">
          <cell r="C34">
            <v>326</v>
          </cell>
          <cell r="D34">
            <v>1</v>
          </cell>
          <cell r="E34">
            <v>1</v>
          </cell>
          <cell r="F34">
            <v>1</v>
          </cell>
          <cell r="G34">
            <v>1</v>
          </cell>
          <cell r="H34">
            <v>1</v>
          </cell>
        </row>
        <row r="35">
          <cell r="C35">
            <v>379</v>
          </cell>
          <cell r="D35">
            <v>1</v>
          </cell>
          <cell r="E35">
            <v>1</v>
          </cell>
          <cell r="F35">
            <v>1</v>
          </cell>
          <cell r="H35">
            <v>1</v>
          </cell>
          <cell r="I35">
            <v>1</v>
          </cell>
        </row>
        <row r="36">
          <cell r="C36">
            <v>332</v>
          </cell>
          <cell r="D36">
            <v>1</v>
          </cell>
          <cell r="E36">
            <v>1</v>
          </cell>
          <cell r="F36">
            <v>1</v>
          </cell>
          <cell r="G36">
            <v>1</v>
          </cell>
          <cell r="H36">
            <v>1</v>
          </cell>
        </row>
        <row r="37">
          <cell r="C37">
            <v>2</v>
          </cell>
          <cell r="D37">
            <v>1</v>
          </cell>
          <cell r="E37">
            <v>1</v>
          </cell>
          <cell r="F37">
            <v>1</v>
          </cell>
          <cell r="G37">
            <v>1</v>
          </cell>
          <cell r="H37">
            <v>1</v>
          </cell>
        </row>
        <row r="38">
          <cell r="C38">
            <v>471</v>
          </cell>
          <cell r="D38">
            <v>1</v>
          </cell>
          <cell r="E38">
            <v>1</v>
          </cell>
          <cell r="F38">
            <v>1</v>
          </cell>
          <cell r="G38">
            <v>1</v>
          </cell>
          <cell r="H38">
            <v>1</v>
          </cell>
        </row>
        <row r="39">
          <cell r="C39">
            <v>118</v>
          </cell>
          <cell r="D39">
            <v>1</v>
          </cell>
          <cell r="E39">
            <v>1</v>
          </cell>
          <cell r="F39">
            <v>1</v>
          </cell>
          <cell r="G39">
            <v>1</v>
          </cell>
          <cell r="H39">
            <v>1</v>
          </cell>
        </row>
        <row r="40">
          <cell r="C40">
            <v>22</v>
          </cell>
          <cell r="D40">
            <v>1</v>
          </cell>
          <cell r="E40">
            <v>1</v>
          </cell>
          <cell r="F40">
            <v>1</v>
          </cell>
          <cell r="H40">
            <v>1</v>
          </cell>
          <cell r="I40">
            <v>1</v>
          </cell>
        </row>
        <row r="41">
          <cell r="C41">
            <v>195</v>
          </cell>
          <cell r="D41">
            <v>1</v>
          </cell>
          <cell r="E41">
            <v>1</v>
          </cell>
          <cell r="F41">
            <v>1</v>
          </cell>
          <cell r="H41">
            <v>1</v>
          </cell>
          <cell r="I41">
            <v>1</v>
          </cell>
        </row>
        <row r="42">
          <cell r="C42">
            <v>484</v>
          </cell>
          <cell r="D42">
            <v>1</v>
          </cell>
          <cell r="E42">
            <v>1</v>
          </cell>
          <cell r="F42">
            <v>1</v>
          </cell>
          <cell r="G42">
            <v>1</v>
          </cell>
          <cell r="I42">
            <v>1</v>
          </cell>
        </row>
        <row r="43">
          <cell r="C43">
            <v>525</v>
          </cell>
          <cell r="D43">
            <v>1</v>
          </cell>
          <cell r="E43">
            <v>1</v>
          </cell>
          <cell r="F43">
            <v>1</v>
          </cell>
          <cell r="G43">
            <v>1</v>
          </cell>
          <cell r="H43">
            <v>1</v>
          </cell>
        </row>
        <row r="44">
          <cell r="C44">
            <v>179</v>
          </cell>
          <cell r="D44">
            <v>1</v>
          </cell>
          <cell r="E44">
            <v>1</v>
          </cell>
          <cell r="F44">
            <v>1</v>
          </cell>
          <cell r="G44">
            <v>1</v>
          </cell>
          <cell r="H44">
            <v>1</v>
          </cell>
        </row>
        <row r="45">
          <cell r="C45">
            <v>162</v>
          </cell>
          <cell r="D45">
            <v>1</v>
          </cell>
          <cell r="E45">
            <v>1</v>
          </cell>
          <cell r="F45">
            <v>1</v>
          </cell>
          <cell r="G45">
            <v>1</v>
          </cell>
          <cell r="H45">
            <v>1</v>
          </cell>
        </row>
        <row r="46">
          <cell r="C46">
            <v>431</v>
          </cell>
          <cell r="D46">
            <v>1</v>
          </cell>
          <cell r="E46">
            <v>1</v>
          </cell>
          <cell r="F46">
            <v>1</v>
          </cell>
          <cell r="G46">
            <v>1</v>
          </cell>
          <cell r="H46">
            <v>1</v>
          </cell>
        </row>
        <row r="47">
          <cell r="C47">
            <v>454</v>
          </cell>
          <cell r="D47">
            <v>1</v>
          </cell>
          <cell r="E47">
            <v>1</v>
          </cell>
          <cell r="F47">
            <v>1</v>
          </cell>
          <cell r="G47">
            <v>1</v>
          </cell>
          <cell r="H47">
            <v>1</v>
          </cell>
          <cell r="I47">
            <v>1</v>
          </cell>
        </row>
        <row r="48">
          <cell r="C48">
            <v>359</v>
          </cell>
          <cell r="D48">
            <v>1</v>
          </cell>
          <cell r="E48">
            <v>1</v>
          </cell>
          <cell r="F48">
            <v>1</v>
          </cell>
          <cell r="H48">
            <v>1</v>
          </cell>
          <cell r="I48">
            <v>1</v>
          </cell>
        </row>
        <row r="49">
          <cell r="C49">
            <v>550</v>
          </cell>
          <cell r="D49">
            <v>1</v>
          </cell>
          <cell r="E49">
            <v>1</v>
          </cell>
          <cell r="F49">
            <v>1</v>
          </cell>
          <cell r="G49">
            <v>1</v>
          </cell>
          <cell r="H49">
            <v>1</v>
          </cell>
          <cell r="I49">
            <v>1</v>
          </cell>
        </row>
        <row r="50">
          <cell r="C50">
            <v>543</v>
          </cell>
          <cell r="D50">
            <v>1</v>
          </cell>
          <cell r="E50">
            <v>1</v>
          </cell>
          <cell r="F50">
            <v>1</v>
          </cell>
          <cell r="G50">
            <v>1</v>
          </cell>
          <cell r="H50">
            <v>1</v>
          </cell>
          <cell r="I50">
            <v>1</v>
          </cell>
        </row>
        <row r="51">
          <cell r="C51">
            <v>366</v>
          </cell>
          <cell r="D51">
            <v>1</v>
          </cell>
          <cell r="E51">
            <v>1</v>
          </cell>
          <cell r="F51">
            <v>1</v>
          </cell>
          <cell r="G51">
            <v>1</v>
          </cell>
          <cell r="H51">
            <v>1</v>
          </cell>
        </row>
        <row r="52">
          <cell r="C52">
            <v>71</v>
          </cell>
          <cell r="D52">
            <v>1</v>
          </cell>
          <cell r="E52">
            <v>1</v>
          </cell>
          <cell r="F52">
            <v>1</v>
          </cell>
          <cell r="G52">
            <v>1</v>
          </cell>
          <cell r="H52">
            <v>1</v>
          </cell>
          <cell r="I52">
            <v>1</v>
          </cell>
        </row>
        <row r="53">
          <cell r="C53">
            <v>547</v>
          </cell>
          <cell r="D53">
            <v>1</v>
          </cell>
          <cell r="E53">
            <v>1</v>
          </cell>
          <cell r="F53">
            <v>1</v>
          </cell>
          <cell r="H53">
            <v>1</v>
          </cell>
          <cell r="I53">
            <v>1</v>
          </cell>
        </row>
        <row r="54">
          <cell r="C54">
            <v>445</v>
          </cell>
          <cell r="D54">
            <v>1</v>
          </cell>
          <cell r="E54">
            <v>1</v>
          </cell>
          <cell r="F54">
            <v>1</v>
          </cell>
          <cell r="H54">
            <v>1</v>
          </cell>
        </row>
        <row r="55">
          <cell r="C55">
            <v>231</v>
          </cell>
          <cell r="D55">
            <v>1</v>
          </cell>
          <cell r="F55">
            <v>1</v>
          </cell>
          <cell r="G55">
            <v>1</v>
          </cell>
          <cell r="H55">
            <v>1</v>
          </cell>
        </row>
        <row r="56">
          <cell r="C56">
            <v>200</v>
          </cell>
          <cell r="D56">
            <v>1</v>
          </cell>
          <cell r="E56">
            <v>1</v>
          </cell>
          <cell r="F56">
            <v>1</v>
          </cell>
          <cell r="G56">
            <v>1</v>
          </cell>
          <cell r="H56">
            <v>1</v>
          </cell>
        </row>
        <row r="57">
          <cell r="C57">
            <v>476</v>
          </cell>
          <cell r="D57">
            <v>1</v>
          </cell>
          <cell r="E57">
            <v>1</v>
          </cell>
          <cell r="F57">
            <v>1</v>
          </cell>
          <cell r="G57">
            <v>1</v>
          </cell>
          <cell r="I57">
            <v>1</v>
          </cell>
        </row>
        <row r="58">
          <cell r="C58">
            <v>438</v>
          </cell>
          <cell r="D58">
            <v>1</v>
          </cell>
          <cell r="E58">
            <v>1</v>
          </cell>
          <cell r="F58">
            <v>1</v>
          </cell>
          <cell r="G58">
            <v>1</v>
          </cell>
        </row>
        <row r="59">
          <cell r="C59">
            <v>492</v>
          </cell>
          <cell r="D59">
            <v>1</v>
          </cell>
          <cell r="E59">
            <v>1</v>
          </cell>
          <cell r="F59">
            <v>1</v>
          </cell>
          <cell r="G59">
            <v>1</v>
          </cell>
        </row>
        <row r="60">
          <cell r="C60">
            <v>234</v>
          </cell>
          <cell r="D60">
            <v>1</v>
          </cell>
          <cell r="E60">
            <v>1</v>
          </cell>
          <cell r="F60">
            <v>1</v>
          </cell>
          <cell r="G60">
            <v>1</v>
          </cell>
          <cell r="I60">
            <v>1</v>
          </cell>
        </row>
        <row r="61">
          <cell r="C61">
            <v>86</v>
          </cell>
          <cell r="D61">
            <v>1</v>
          </cell>
          <cell r="E61">
            <v>1</v>
          </cell>
          <cell r="F61">
            <v>1</v>
          </cell>
          <cell r="H61">
            <v>1</v>
          </cell>
        </row>
        <row r="62">
          <cell r="C62">
            <v>311</v>
          </cell>
          <cell r="D62">
            <v>1</v>
          </cell>
          <cell r="E62">
            <v>1</v>
          </cell>
          <cell r="F62">
            <v>1</v>
          </cell>
          <cell r="G62">
            <v>1</v>
          </cell>
          <cell r="H62">
            <v>1</v>
          </cell>
        </row>
        <row r="63">
          <cell r="C63">
            <v>246</v>
          </cell>
          <cell r="D63">
            <v>1</v>
          </cell>
          <cell r="E63">
            <v>1</v>
          </cell>
          <cell r="F63">
            <v>1</v>
          </cell>
          <cell r="I63">
            <v>1</v>
          </cell>
        </row>
        <row r="64">
          <cell r="C64">
            <v>61</v>
          </cell>
          <cell r="D64">
            <v>1</v>
          </cell>
          <cell r="E64">
            <v>1</v>
          </cell>
          <cell r="F64">
            <v>1</v>
          </cell>
          <cell r="G64">
            <v>1</v>
          </cell>
          <cell r="H64">
            <v>1</v>
          </cell>
        </row>
        <row r="65">
          <cell r="C65">
            <v>204</v>
          </cell>
          <cell r="D65">
            <v>1</v>
          </cell>
          <cell r="E65">
            <v>1</v>
          </cell>
          <cell r="F65">
            <v>1</v>
          </cell>
          <cell r="G65">
            <v>1</v>
          </cell>
          <cell r="H65">
            <v>1</v>
          </cell>
        </row>
        <row r="66">
          <cell r="C66">
            <v>80</v>
          </cell>
          <cell r="D66">
            <v>1</v>
          </cell>
          <cell r="E66">
            <v>1</v>
          </cell>
          <cell r="F66">
            <v>1</v>
          </cell>
          <cell r="H66">
            <v>1</v>
          </cell>
        </row>
        <row r="67">
          <cell r="C67">
            <v>208</v>
          </cell>
          <cell r="D67">
            <v>1</v>
          </cell>
          <cell r="F67">
            <v>1</v>
          </cell>
          <cell r="H67">
            <v>1</v>
          </cell>
          <cell r="I67">
            <v>1</v>
          </cell>
        </row>
        <row r="68">
          <cell r="C68">
            <v>68</v>
          </cell>
          <cell r="D68">
            <v>1</v>
          </cell>
          <cell r="E68">
            <v>1</v>
          </cell>
          <cell r="F68">
            <v>1</v>
          </cell>
          <cell r="G68">
            <v>1</v>
          </cell>
        </row>
        <row r="69">
          <cell r="C69">
            <v>517</v>
          </cell>
          <cell r="D69">
            <v>1</v>
          </cell>
          <cell r="E69">
            <v>1</v>
          </cell>
          <cell r="F69">
            <v>1</v>
          </cell>
          <cell r="G69">
            <v>1</v>
          </cell>
          <cell r="H69">
            <v>1</v>
          </cell>
        </row>
        <row r="70">
          <cell r="C70">
            <v>67</v>
          </cell>
          <cell r="D70">
            <v>1</v>
          </cell>
          <cell r="E70">
            <v>1</v>
          </cell>
          <cell r="F70">
            <v>1</v>
          </cell>
          <cell r="G70">
            <v>1</v>
          </cell>
          <cell r="I70">
            <v>1</v>
          </cell>
        </row>
        <row r="71">
          <cell r="C71">
            <v>409</v>
          </cell>
          <cell r="D71">
            <v>1</v>
          </cell>
          <cell r="E71">
            <v>1</v>
          </cell>
          <cell r="F71">
            <v>1</v>
          </cell>
          <cell r="I71">
            <v>1</v>
          </cell>
        </row>
        <row r="72">
          <cell r="C72">
            <v>97</v>
          </cell>
          <cell r="D72">
            <v>1</v>
          </cell>
          <cell r="E72">
            <v>1</v>
          </cell>
          <cell r="F72">
            <v>1</v>
          </cell>
          <cell r="H72">
            <v>1</v>
          </cell>
        </row>
        <row r="73">
          <cell r="C73">
            <v>110</v>
          </cell>
          <cell r="D73">
            <v>1</v>
          </cell>
          <cell r="E73">
            <v>1</v>
          </cell>
          <cell r="F73">
            <v>1</v>
          </cell>
          <cell r="H73">
            <v>1</v>
          </cell>
        </row>
        <row r="74">
          <cell r="C74">
            <v>549</v>
          </cell>
          <cell r="D74">
            <v>1</v>
          </cell>
          <cell r="E74">
            <v>1</v>
          </cell>
          <cell r="F74">
            <v>1</v>
          </cell>
          <cell r="G74">
            <v>1</v>
          </cell>
          <cell r="H74">
            <v>1</v>
          </cell>
        </row>
        <row r="75">
          <cell r="C75">
            <v>386</v>
          </cell>
          <cell r="D75">
            <v>1</v>
          </cell>
          <cell r="E75">
            <v>1</v>
          </cell>
          <cell r="F75">
            <v>1</v>
          </cell>
          <cell r="H75">
            <v>1</v>
          </cell>
        </row>
        <row r="76">
          <cell r="C76">
            <v>188</v>
          </cell>
          <cell r="D76">
            <v>1</v>
          </cell>
          <cell r="E76">
            <v>1</v>
          </cell>
          <cell r="F76">
            <v>1</v>
          </cell>
          <cell r="H76">
            <v>1</v>
          </cell>
        </row>
        <row r="77">
          <cell r="C77">
            <v>524</v>
          </cell>
          <cell r="D77">
            <v>1</v>
          </cell>
          <cell r="E77">
            <v>1</v>
          </cell>
          <cell r="F77">
            <v>1</v>
          </cell>
          <cell r="I77">
            <v>1</v>
          </cell>
        </row>
        <row r="78">
          <cell r="C78">
            <v>108</v>
          </cell>
          <cell r="D78">
            <v>1</v>
          </cell>
          <cell r="E78">
            <v>1</v>
          </cell>
          <cell r="F78">
            <v>1</v>
          </cell>
          <cell r="H78">
            <v>1</v>
          </cell>
        </row>
        <row r="79">
          <cell r="C79">
            <v>78</v>
          </cell>
          <cell r="D79">
            <v>1</v>
          </cell>
          <cell r="E79">
            <v>1</v>
          </cell>
          <cell r="F79">
            <v>1</v>
          </cell>
          <cell r="H79">
            <v>1</v>
          </cell>
        </row>
        <row r="80">
          <cell r="C80">
            <v>532</v>
          </cell>
          <cell r="D80">
            <v>1</v>
          </cell>
          <cell r="E80">
            <v>1</v>
          </cell>
          <cell r="F80">
            <v>1</v>
          </cell>
          <cell r="G80">
            <v>1</v>
          </cell>
          <cell r="H80">
            <v>1</v>
          </cell>
        </row>
        <row r="81">
          <cell r="C81">
            <v>309</v>
          </cell>
          <cell r="D81">
            <v>1</v>
          </cell>
          <cell r="E81">
            <v>1</v>
          </cell>
          <cell r="F81">
            <v>1</v>
          </cell>
          <cell r="I81">
            <v>1</v>
          </cell>
        </row>
        <row r="82">
          <cell r="C82">
            <v>546</v>
          </cell>
          <cell r="D82">
            <v>1</v>
          </cell>
          <cell r="F82">
            <v>1</v>
          </cell>
          <cell r="G82">
            <v>1</v>
          </cell>
          <cell r="H82">
            <v>1</v>
          </cell>
          <cell r="I82">
            <v>1</v>
          </cell>
        </row>
        <row r="83">
          <cell r="C83">
            <v>460</v>
          </cell>
          <cell r="D83">
            <v>1</v>
          </cell>
          <cell r="E83">
            <v>1</v>
          </cell>
          <cell r="F83">
            <v>1</v>
          </cell>
          <cell r="G83">
            <v>1</v>
          </cell>
          <cell r="I83">
            <v>1</v>
          </cell>
        </row>
        <row r="84">
          <cell r="C84">
            <v>423</v>
          </cell>
          <cell r="D84">
            <v>1</v>
          </cell>
          <cell r="E84">
            <v>1</v>
          </cell>
          <cell r="F84">
            <v>1</v>
          </cell>
          <cell r="G84">
            <v>1</v>
          </cell>
        </row>
        <row r="85">
          <cell r="C85">
            <v>119</v>
          </cell>
          <cell r="D85">
            <v>1</v>
          </cell>
          <cell r="E85">
            <v>1</v>
          </cell>
          <cell r="F85">
            <v>1</v>
          </cell>
          <cell r="I85">
            <v>1</v>
          </cell>
        </row>
        <row r="86">
          <cell r="C86">
            <v>33</v>
          </cell>
          <cell r="D86">
            <v>1</v>
          </cell>
          <cell r="E86">
            <v>1</v>
          </cell>
          <cell r="F86">
            <v>1</v>
          </cell>
          <cell r="G86">
            <v>1</v>
          </cell>
        </row>
        <row r="87">
          <cell r="C87">
            <v>152</v>
          </cell>
          <cell r="D87">
            <v>1</v>
          </cell>
          <cell r="E87">
            <v>1</v>
          </cell>
          <cell r="F87">
            <v>1</v>
          </cell>
        </row>
        <row r="88">
          <cell r="C88">
            <v>176</v>
          </cell>
          <cell r="D88">
            <v>1</v>
          </cell>
          <cell r="E88">
            <v>1</v>
          </cell>
          <cell r="F88">
            <v>1</v>
          </cell>
          <cell r="I88">
            <v>1</v>
          </cell>
        </row>
        <row r="89">
          <cell r="C89">
            <v>435</v>
          </cell>
          <cell r="D89">
            <v>1</v>
          </cell>
          <cell r="E89">
            <v>1</v>
          </cell>
          <cell r="F89">
            <v>1</v>
          </cell>
          <cell r="G89">
            <v>1</v>
          </cell>
        </row>
        <row r="90">
          <cell r="C90">
            <v>69</v>
          </cell>
          <cell r="D90">
            <v>1</v>
          </cell>
          <cell r="E90">
            <v>1</v>
          </cell>
          <cell r="F90">
            <v>1</v>
          </cell>
        </row>
        <row r="91">
          <cell r="C91">
            <v>239</v>
          </cell>
          <cell r="D91">
            <v>1</v>
          </cell>
          <cell r="E91">
            <v>1</v>
          </cell>
          <cell r="F91">
            <v>1</v>
          </cell>
          <cell r="G91">
            <v>1</v>
          </cell>
        </row>
        <row r="92">
          <cell r="C92">
            <v>148</v>
          </cell>
          <cell r="D92">
            <v>1</v>
          </cell>
          <cell r="E92">
            <v>1</v>
          </cell>
          <cell r="F92">
            <v>1</v>
          </cell>
          <cell r="G92">
            <v>1</v>
          </cell>
        </row>
        <row r="93">
          <cell r="C93">
            <v>88</v>
          </cell>
          <cell r="D93">
            <v>1</v>
          </cell>
          <cell r="E93">
            <v>1</v>
          </cell>
          <cell r="F93">
            <v>1</v>
          </cell>
        </row>
        <row r="94">
          <cell r="C94">
            <v>150</v>
          </cell>
          <cell r="D94">
            <v>1</v>
          </cell>
          <cell r="E94">
            <v>1</v>
          </cell>
          <cell r="F94">
            <v>1</v>
          </cell>
          <cell r="H94">
            <v>1</v>
          </cell>
        </row>
        <row r="95">
          <cell r="C95">
            <v>252</v>
          </cell>
          <cell r="D95">
            <v>1</v>
          </cell>
          <cell r="E95">
            <v>1</v>
          </cell>
          <cell r="F95">
            <v>1</v>
          </cell>
          <cell r="G95">
            <v>1</v>
          </cell>
        </row>
        <row r="96">
          <cell r="C96">
            <v>21</v>
          </cell>
          <cell r="D96">
            <v>1</v>
          </cell>
          <cell r="E96">
            <v>1</v>
          </cell>
          <cell r="F96">
            <v>1</v>
          </cell>
          <cell r="G96">
            <v>1</v>
          </cell>
          <cell r="H96">
            <v>1</v>
          </cell>
        </row>
        <row r="97">
          <cell r="C97">
            <v>9</v>
          </cell>
          <cell r="D97">
            <v>1</v>
          </cell>
          <cell r="E97">
            <v>1</v>
          </cell>
          <cell r="F97">
            <v>1</v>
          </cell>
          <cell r="G97">
            <v>1</v>
          </cell>
          <cell r="I97">
            <v>1</v>
          </cell>
        </row>
        <row r="98">
          <cell r="C98">
            <v>236</v>
          </cell>
          <cell r="D98">
            <v>1</v>
          </cell>
          <cell r="F98">
            <v>1</v>
          </cell>
          <cell r="G98">
            <v>1</v>
          </cell>
          <cell r="I98">
            <v>1</v>
          </cell>
        </row>
        <row r="99">
          <cell r="C99">
            <v>25</v>
          </cell>
          <cell r="D99">
            <v>1</v>
          </cell>
          <cell r="F99">
            <v>1</v>
          </cell>
          <cell r="G99">
            <v>1</v>
          </cell>
        </row>
        <row r="100">
          <cell r="C100">
            <v>38</v>
          </cell>
          <cell r="D100">
            <v>1</v>
          </cell>
          <cell r="E100">
            <v>1</v>
          </cell>
          <cell r="F100">
            <v>1</v>
          </cell>
        </row>
        <row r="101">
          <cell r="C101">
            <v>23</v>
          </cell>
          <cell r="D101">
            <v>1</v>
          </cell>
          <cell r="E101">
            <v>1</v>
          </cell>
          <cell r="F101">
            <v>1</v>
          </cell>
          <cell r="G101">
            <v>1</v>
          </cell>
        </row>
        <row r="102">
          <cell r="C102">
            <v>120</v>
          </cell>
          <cell r="D102">
            <v>1</v>
          </cell>
          <cell r="E102">
            <v>1</v>
          </cell>
          <cell r="F102">
            <v>1</v>
          </cell>
          <cell r="G102">
            <v>1</v>
          </cell>
        </row>
        <row r="103">
          <cell r="C103">
            <v>531</v>
          </cell>
          <cell r="D103">
            <v>1</v>
          </cell>
          <cell r="E103">
            <v>1</v>
          </cell>
          <cell r="F103">
            <v>1</v>
          </cell>
          <cell r="G103">
            <v>1</v>
          </cell>
          <cell r="I103">
            <v>1</v>
          </cell>
        </row>
        <row r="104">
          <cell r="C104">
            <v>201</v>
          </cell>
          <cell r="D104">
            <v>1</v>
          </cell>
          <cell r="E104">
            <v>1</v>
          </cell>
          <cell r="F104">
            <v>1</v>
          </cell>
          <cell r="I104">
            <v>1</v>
          </cell>
        </row>
        <row r="105">
          <cell r="C105">
            <v>98</v>
          </cell>
          <cell r="D105">
            <v>1</v>
          </cell>
          <cell r="E105">
            <v>1</v>
          </cell>
          <cell r="F105">
            <v>1</v>
          </cell>
          <cell r="H105">
            <v>1</v>
          </cell>
        </row>
        <row r="106">
          <cell r="C106">
            <v>389</v>
          </cell>
          <cell r="D106">
            <v>1</v>
          </cell>
          <cell r="E106">
            <v>1</v>
          </cell>
          <cell r="F106">
            <v>1</v>
          </cell>
          <cell r="G106">
            <v>1</v>
          </cell>
        </row>
        <row r="107">
          <cell r="C107">
            <v>317</v>
          </cell>
          <cell r="D107">
            <v>1</v>
          </cell>
          <cell r="E107">
            <v>1</v>
          </cell>
          <cell r="F107">
            <v>1</v>
          </cell>
          <cell r="H107">
            <v>1</v>
          </cell>
        </row>
        <row r="108">
          <cell r="C108">
            <v>135</v>
          </cell>
          <cell r="D108">
            <v>1</v>
          </cell>
          <cell r="E108">
            <v>1</v>
          </cell>
          <cell r="F108">
            <v>1</v>
          </cell>
          <cell r="H108">
            <v>1</v>
          </cell>
          <cell r="I108">
            <v>1</v>
          </cell>
        </row>
        <row r="109">
          <cell r="C109">
            <v>464</v>
          </cell>
          <cell r="D109">
            <v>1</v>
          </cell>
          <cell r="E109">
            <v>1</v>
          </cell>
          <cell r="F109">
            <v>1</v>
          </cell>
        </row>
        <row r="110">
          <cell r="C110">
            <v>322</v>
          </cell>
          <cell r="D110">
            <v>1</v>
          </cell>
          <cell r="E110">
            <v>1</v>
          </cell>
          <cell r="F110">
            <v>1</v>
          </cell>
        </row>
        <row r="111">
          <cell r="C111">
            <v>217</v>
          </cell>
          <cell r="D111">
            <v>1</v>
          </cell>
          <cell r="E111">
            <v>1</v>
          </cell>
          <cell r="F111">
            <v>1</v>
          </cell>
          <cell r="G111">
            <v>1</v>
          </cell>
        </row>
        <row r="112">
          <cell r="C112">
            <v>7</v>
          </cell>
          <cell r="D112">
            <v>1</v>
          </cell>
          <cell r="E112">
            <v>1</v>
          </cell>
          <cell r="F112">
            <v>1</v>
          </cell>
          <cell r="I112">
            <v>1</v>
          </cell>
        </row>
        <row r="113">
          <cell r="C113">
            <v>378</v>
          </cell>
          <cell r="D113">
            <v>1</v>
          </cell>
          <cell r="F113">
            <v>1</v>
          </cell>
          <cell r="G113">
            <v>1</v>
          </cell>
        </row>
        <row r="114">
          <cell r="C114">
            <v>143</v>
          </cell>
          <cell r="D114">
            <v>1</v>
          </cell>
          <cell r="E114">
            <v>1</v>
          </cell>
          <cell r="F114">
            <v>1</v>
          </cell>
          <cell r="G114">
            <v>1</v>
          </cell>
        </row>
        <row r="115">
          <cell r="C115">
            <v>469</v>
          </cell>
          <cell r="D115">
            <v>1</v>
          </cell>
          <cell r="E115">
            <v>1</v>
          </cell>
          <cell r="F115">
            <v>1</v>
          </cell>
          <cell r="G115">
            <v>1</v>
          </cell>
        </row>
        <row r="116">
          <cell r="C116">
            <v>56</v>
          </cell>
          <cell r="D116">
            <v>1</v>
          </cell>
          <cell r="F116">
            <v>1</v>
          </cell>
          <cell r="G116">
            <v>1</v>
          </cell>
        </row>
        <row r="117">
          <cell r="C117">
            <v>444</v>
          </cell>
          <cell r="D117">
            <v>1</v>
          </cell>
          <cell r="E117">
            <v>1</v>
          </cell>
          <cell r="F117">
            <v>1</v>
          </cell>
        </row>
        <row r="118">
          <cell r="C118">
            <v>227</v>
          </cell>
          <cell r="D118">
            <v>1</v>
          </cell>
          <cell r="E118">
            <v>1</v>
          </cell>
          <cell r="I118">
            <v>1</v>
          </cell>
        </row>
        <row r="119">
          <cell r="C119">
            <v>308</v>
          </cell>
          <cell r="D119">
            <v>1</v>
          </cell>
          <cell r="E119">
            <v>1</v>
          </cell>
          <cell r="F119">
            <v>1</v>
          </cell>
        </row>
        <row r="120">
          <cell r="C120">
            <v>96</v>
          </cell>
          <cell r="D120">
            <v>1</v>
          </cell>
          <cell r="E120">
            <v>1</v>
          </cell>
        </row>
        <row r="121">
          <cell r="C121">
            <v>380</v>
          </cell>
          <cell r="D121">
            <v>1</v>
          </cell>
          <cell r="E121">
            <v>1</v>
          </cell>
          <cell r="F121">
            <v>1</v>
          </cell>
          <cell r="I121">
            <v>1</v>
          </cell>
        </row>
        <row r="122">
          <cell r="C122">
            <v>408</v>
          </cell>
          <cell r="D122">
            <v>1</v>
          </cell>
          <cell r="E122">
            <v>1</v>
          </cell>
          <cell r="F122">
            <v>1</v>
          </cell>
        </row>
        <row r="123">
          <cell r="C123">
            <v>459</v>
          </cell>
          <cell r="D123">
            <v>1</v>
          </cell>
          <cell r="E123">
            <v>1</v>
          </cell>
          <cell r="F123">
            <v>1</v>
          </cell>
        </row>
        <row r="124">
          <cell r="C124">
            <v>136</v>
          </cell>
          <cell r="D124">
            <v>1</v>
          </cell>
          <cell r="E124">
            <v>1</v>
          </cell>
          <cell r="F124">
            <v>1</v>
          </cell>
        </row>
        <row r="125">
          <cell r="C125">
            <v>196</v>
          </cell>
          <cell r="D125">
            <v>1</v>
          </cell>
          <cell r="E125">
            <v>1</v>
          </cell>
          <cell r="F125">
            <v>1</v>
          </cell>
        </row>
        <row r="126">
          <cell r="C126">
            <v>530</v>
          </cell>
          <cell r="D126">
            <v>1</v>
          </cell>
          <cell r="E126">
            <v>1</v>
          </cell>
          <cell r="F126">
            <v>1</v>
          </cell>
          <cell r="H126">
            <v>1</v>
          </cell>
        </row>
        <row r="127">
          <cell r="C127">
            <v>420</v>
          </cell>
          <cell r="D127">
            <v>1</v>
          </cell>
          <cell r="E127">
            <v>1</v>
          </cell>
          <cell r="H127">
            <v>1</v>
          </cell>
        </row>
        <row r="128">
          <cell r="C128">
            <v>269</v>
          </cell>
          <cell r="D128">
            <v>1</v>
          </cell>
          <cell r="E128">
            <v>1</v>
          </cell>
          <cell r="I128">
            <v>1</v>
          </cell>
        </row>
        <row r="129">
          <cell r="C129">
            <v>385</v>
          </cell>
          <cell r="D129">
            <v>1</v>
          </cell>
          <cell r="E129">
            <v>1</v>
          </cell>
          <cell r="F129">
            <v>1</v>
          </cell>
        </row>
        <row r="130">
          <cell r="C130">
            <v>214</v>
          </cell>
          <cell r="D130">
            <v>1</v>
          </cell>
          <cell r="E130">
            <v>1</v>
          </cell>
          <cell r="F130">
            <v>1</v>
          </cell>
          <cell r="H130">
            <v>1</v>
          </cell>
        </row>
        <row r="131">
          <cell r="C131">
            <v>448</v>
          </cell>
          <cell r="D131">
            <v>1</v>
          </cell>
          <cell r="F131">
            <v>1</v>
          </cell>
          <cell r="G131">
            <v>1</v>
          </cell>
        </row>
        <row r="132">
          <cell r="C132">
            <v>325</v>
          </cell>
          <cell r="D132">
            <v>1</v>
          </cell>
          <cell r="E132">
            <v>1</v>
          </cell>
          <cell r="F132">
            <v>1</v>
          </cell>
          <cell r="G132">
            <v>1</v>
          </cell>
        </row>
        <row r="133">
          <cell r="C133">
            <v>490</v>
          </cell>
          <cell r="D133">
            <v>1</v>
          </cell>
          <cell r="E133">
            <v>1</v>
          </cell>
          <cell r="F133">
            <v>1</v>
          </cell>
        </row>
        <row r="134">
          <cell r="C134">
            <v>65</v>
          </cell>
          <cell r="D134">
            <v>1</v>
          </cell>
          <cell r="E134">
            <v>1</v>
          </cell>
          <cell r="F134">
            <v>1</v>
          </cell>
        </row>
        <row r="135">
          <cell r="C135">
            <v>133</v>
          </cell>
          <cell r="D135">
            <v>1</v>
          </cell>
          <cell r="E135">
            <v>1</v>
          </cell>
          <cell r="H135">
            <v>1</v>
          </cell>
        </row>
        <row r="136">
          <cell r="C136">
            <v>466</v>
          </cell>
          <cell r="D136">
            <v>1</v>
          </cell>
          <cell r="E136">
            <v>1</v>
          </cell>
          <cell r="I136">
            <v>1</v>
          </cell>
        </row>
        <row r="137">
          <cell r="C137">
            <v>300</v>
          </cell>
          <cell r="D137">
            <v>0.5</v>
          </cell>
          <cell r="E137">
            <v>1</v>
          </cell>
          <cell r="F137">
            <v>1</v>
          </cell>
          <cell r="G137">
            <v>1</v>
          </cell>
        </row>
        <row r="138">
          <cell r="C138">
            <v>396</v>
          </cell>
          <cell r="D138">
            <v>1</v>
          </cell>
          <cell r="F138">
            <v>1</v>
          </cell>
          <cell r="I138">
            <v>1</v>
          </cell>
        </row>
        <row r="139">
          <cell r="C139">
            <v>320</v>
          </cell>
          <cell r="D139">
            <v>1</v>
          </cell>
          <cell r="F139">
            <v>1</v>
          </cell>
        </row>
        <row r="140">
          <cell r="C140">
            <v>503</v>
          </cell>
          <cell r="D140">
            <v>1</v>
          </cell>
          <cell r="F140">
            <v>1</v>
          </cell>
        </row>
        <row r="141">
          <cell r="C141">
            <v>54</v>
          </cell>
          <cell r="D141">
            <v>1</v>
          </cell>
          <cell r="F141">
            <v>1</v>
          </cell>
          <cell r="I141">
            <v>1</v>
          </cell>
        </row>
        <row r="142">
          <cell r="C142">
            <v>41</v>
          </cell>
          <cell r="D142">
            <v>1</v>
          </cell>
          <cell r="E142">
            <v>1</v>
          </cell>
        </row>
        <row r="143">
          <cell r="C143">
            <v>142</v>
          </cell>
          <cell r="D143">
            <v>1</v>
          </cell>
          <cell r="E143">
            <v>1</v>
          </cell>
          <cell r="F143">
            <v>1</v>
          </cell>
        </row>
        <row r="144">
          <cell r="C144">
            <v>455</v>
          </cell>
          <cell r="D144">
            <v>1</v>
          </cell>
          <cell r="F144">
            <v>1</v>
          </cell>
        </row>
        <row r="145">
          <cell r="C145">
            <v>175</v>
          </cell>
          <cell r="D145">
            <v>1</v>
          </cell>
          <cell r="E145">
            <v>1</v>
          </cell>
          <cell r="I145">
            <v>1</v>
          </cell>
        </row>
        <row r="146">
          <cell r="C146">
            <v>376</v>
          </cell>
          <cell r="D146">
            <v>1</v>
          </cell>
          <cell r="E146">
            <v>1</v>
          </cell>
        </row>
        <row r="147">
          <cell r="C147">
            <v>394</v>
          </cell>
          <cell r="F147">
            <v>1</v>
          </cell>
          <cell r="G147">
            <v>1</v>
          </cell>
        </row>
        <row r="148">
          <cell r="C148">
            <v>353</v>
          </cell>
          <cell r="F148">
            <v>1</v>
          </cell>
        </row>
        <row r="149">
          <cell r="C149">
            <v>540</v>
          </cell>
          <cell r="D149">
            <v>1</v>
          </cell>
          <cell r="I149">
            <v>1</v>
          </cell>
        </row>
        <row r="150">
          <cell r="C150">
            <v>290</v>
          </cell>
          <cell r="F150">
            <v>1</v>
          </cell>
          <cell r="G150">
            <v>1</v>
          </cell>
        </row>
        <row r="151">
          <cell r="C151">
            <v>331</v>
          </cell>
          <cell r="F151">
            <v>1</v>
          </cell>
          <cell r="G151">
            <v>1</v>
          </cell>
        </row>
        <row r="152">
          <cell r="C152">
            <v>113</v>
          </cell>
          <cell r="D152">
            <v>1</v>
          </cell>
          <cell r="E152">
            <v>1</v>
          </cell>
        </row>
        <row r="153">
          <cell r="C153">
            <v>377</v>
          </cell>
          <cell r="D153">
            <v>1</v>
          </cell>
        </row>
        <row r="154">
          <cell r="C154">
            <v>425</v>
          </cell>
          <cell r="D154">
            <v>0.5</v>
          </cell>
          <cell r="F154">
            <v>1</v>
          </cell>
        </row>
        <row r="155">
          <cell r="C155">
            <v>329</v>
          </cell>
          <cell r="D155">
            <v>0.5</v>
          </cell>
        </row>
        <row r="156">
          <cell r="C156">
            <v>369</v>
          </cell>
        </row>
        <row r="157">
          <cell r="C157">
            <v>187</v>
          </cell>
          <cell r="D157">
            <v>1</v>
          </cell>
        </row>
        <row r="158">
          <cell r="C158">
            <v>551</v>
          </cell>
          <cell r="D158">
            <v>1</v>
          </cell>
        </row>
        <row r="159">
          <cell r="C159">
            <v>51</v>
          </cell>
          <cell r="I159">
            <v>1</v>
          </cell>
        </row>
        <row r="160">
          <cell r="C160">
            <v>248</v>
          </cell>
          <cell r="D160">
            <v>1</v>
          </cell>
        </row>
        <row r="161">
          <cell r="C161">
            <v>154</v>
          </cell>
          <cell r="D161">
            <v>1</v>
          </cell>
        </row>
        <row r="162">
          <cell r="C162">
            <v>452</v>
          </cell>
          <cell r="D162">
            <v>0.5</v>
          </cell>
        </row>
        <row r="163">
          <cell r="C163">
            <v>207</v>
          </cell>
          <cell r="D163">
            <v>0.5</v>
          </cell>
        </row>
        <row r="164">
          <cell r="C164">
            <v>440</v>
          </cell>
          <cell r="D164">
            <v>0.5</v>
          </cell>
        </row>
        <row r="165">
          <cell r="C165">
            <v>393</v>
          </cell>
          <cell r="D165">
            <v>0.5</v>
          </cell>
        </row>
        <row r="166">
          <cell r="C166">
            <v>32</v>
          </cell>
        </row>
        <row r="167">
          <cell r="C167">
            <v>529</v>
          </cell>
        </row>
        <row r="168">
          <cell r="C168">
            <v>77</v>
          </cell>
        </row>
        <row r="169">
          <cell r="C169">
            <v>315</v>
          </cell>
        </row>
        <row r="170">
          <cell r="C170">
            <v>480</v>
          </cell>
        </row>
        <row r="171">
          <cell r="C171">
            <v>125</v>
          </cell>
        </row>
        <row r="172">
          <cell r="C172">
            <v>159</v>
          </cell>
        </row>
        <row r="173">
          <cell r="C173">
            <v>263</v>
          </cell>
        </row>
        <row r="174">
          <cell r="C174">
            <v>254</v>
          </cell>
        </row>
        <row r="175">
          <cell r="C175">
            <v>132</v>
          </cell>
        </row>
        <row r="176">
          <cell r="C176">
            <v>520</v>
          </cell>
        </row>
        <row r="177">
          <cell r="C177">
            <v>553</v>
          </cell>
        </row>
        <row r="178">
          <cell r="C178">
            <v>40</v>
          </cell>
        </row>
        <row r="179">
          <cell r="C179">
            <v>55</v>
          </cell>
        </row>
        <row r="180">
          <cell r="C180">
            <v>289</v>
          </cell>
        </row>
        <row r="181">
          <cell r="C181">
            <v>414</v>
          </cell>
        </row>
        <row r="182">
          <cell r="C182">
            <v>341</v>
          </cell>
        </row>
        <row r="183">
          <cell r="C183">
            <v>330</v>
          </cell>
        </row>
        <row r="184">
          <cell r="C184">
            <v>407</v>
          </cell>
        </row>
        <row r="185">
          <cell r="C185">
            <v>158</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239"/>
  <sheetViews>
    <sheetView tabSelected="1" workbookViewId="0">
      <pane xSplit="3" ySplit="5" topLeftCell="D6" activePane="bottomRight" state="frozen"/>
      <selection pane="topRight" activeCell="D1" sqref="D1"/>
      <selection pane="bottomLeft" activeCell="A6" sqref="A6"/>
      <selection pane="bottomRight" activeCell="O88" sqref="O88"/>
    </sheetView>
  </sheetViews>
  <sheetFormatPr defaultRowHeight="12" x14ac:dyDescent="0.2"/>
  <cols>
    <col min="1" max="1" width="5.28515625" style="3" customWidth="1"/>
    <col min="2" max="2" width="25.85546875" style="3" customWidth="1"/>
    <col min="3" max="3" width="8.140625" style="3" customWidth="1"/>
    <col min="4" max="4" width="11" style="3" customWidth="1"/>
    <col min="5" max="5" width="10.28515625" style="3" customWidth="1"/>
    <col min="6" max="6" width="11.28515625" style="3" customWidth="1"/>
    <col min="7" max="7" width="12" style="3" customWidth="1"/>
    <col min="8" max="9" width="11" style="5" customWidth="1"/>
    <col min="10" max="10" width="10.85546875" style="6" customWidth="1"/>
    <col min="11" max="11" width="11.7109375" style="5" customWidth="1"/>
    <col min="12" max="12" width="11.7109375" style="5" hidden="1" customWidth="1"/>
    <col min="13" max="13" width="9.140625" style="3" hidden="1" customWidth="1"/>
    <col min="14" max="15" width="9.140625" style="3"/>
    <col min="16" max="16" width="10.28515625" style="3" bestFit="1" customWidth="1"/>
    <col min="17" max="16384" width="9.140625" style="3"/>
  </cols>
  <sheetData>
    <row r="2" spans="1:16" x14ac:dyDescent="0.2">
      <c r="A2" s="1" t="s">
        <v>206</v>
      </c>
      <c r="B2" s="1"/>
      <c r="C2" s="1"/>
      <c r="D2" s="1"/>
      <c r="E2" s="1"/>
      <c r="F2" s="1"/>
      <c r="G2" s="1"/>
      <c r="H2" s="1"/>
      <c r="I2" s="1"/>
      <c r="J2" s="2"/>
      <c r="K2" s="1"/>
      <c r="L2" s="1"/>
      <c r="M2" s="1"/>
      <c r="N2" s="1"/>
      <c r="O2" s="1"/>
      <c r="P2" s="1"/>
    </row>
    <row r="3" spans="1:16" x14ac:dyDescent="0.2">
      <c r="A3" s="4"/>
      <c r="B3" s="4"/>
      <c r="C3" s="4"/>
      <c r="D3" s="4"/>
      <c r="E3" s="4"/>
      <c r="F3" s="4"/>
    </row>
    <row r="4" spans="1:16" ht="33.75" customHeight="1" x14ac:dyDescent="0.2">
      <c r="A4" s="7" t="s">
        <v>0</v>
      </c>
      <c r="B4" s="8" t="s">
        <v>1</v>
      </c>
      <c r="C4" s="8" t="s">
        <v>2</v>
      </c>
      <c r="D4" s="9" t="s">
        <v>3</v>
      </c>
      <c r="E4" s="10" t="s">
        <v>4</v>
      </c>
      <c r="F4" s="10" t="s">
        <v>5</v>
      </c>
      <c r="G4" s="9" t="s">
        <v>6</v>
      </c>
      <c r="H4" s="11" t="s">
        <v>7</v>
      </c>
      <c r="I4" s="11" t="s">
        <v>8</v>
      </c>
      <c r="J4" s="11" t="s">
        <v>9</v>
      </c>
      <c r="K4" s="12" t="s">
        <v>10</v>
      </c>
      <c r="L4" s="13" t="s">
        <v>11</v>
      </c>
      <c r="M4" s="11" t="s">
        <v>12</v>
      </c>
      <c r="N4" s="14" t="s">
        <v>13</v>
      </c>
      <c r="O4" s="15"/>
    </row>
    <row r="5" spans="1:16" ht="13.5" customHeight="1" x14ac:dyDescent="0.2">
      <c r="A5" s="16"/>
      <c r="B5" s="17"/>
      <c r="C5" s="17"/>
      <c r="D5" s="18"/>
      <c r="E5" s="19"/>
      <c r="F5" s="19"/>
      <c r="G5" s="18"/>
      <c r="H5" s="20"/>
      <c r="I5" s="20"/>
      <c r="J5" s="20"/>
      <c r="K5" s="12"/>
      <c r="L5" s="21"/>
      <c r="M5" s="20"/>
      <c r="N5" s="22" t="s">
        <v>14</v>
      </c>
      <c r="O5" s="23" t="s">
        <v>15</v>
      </c>
    </row>
    <row r="6" spans="1:16" x14ac:dyDescent="0.2">
      <c r="A6" s="24">
        <v>1</v>
      </c>
      <c r="B6" s="25" t="s">
        <v>16</v>
      </c>
      <c r="C6" s="26">
        <v>541</v>
      </c>
      <c r="D6" s="27">
        <v>1</v>
      </c>
      <c r="E6" s="27">
        <f>VLOOKUP(C6,'[1]eeljit hural 2019'!$C$5:$T$153,18,0)</f>
        <v>1</v>
      </c>
      <c r="F6" s="27">
        <v>1</v>
      </c>
      <c r="G6" s="27">
        <v>1</v>
      </c>
      <c r="H6" s="28">
        <f>VLOOKUP(C6,[2]Sheet1!$C$7:$F$199,4,0)</f>
        <v>1</v>
      </c>
      <c r="I6" s="28">
        <f>VLOOKUP(C6,'[3]Uurgiin heregjilt 2019'!$C$6:$I$185,7,0)</f>
        <v>1</v>
      </c>
      <c r="J6" s="27">
        <v>1</v>
      </c>
      <c r="K6" s="27">
        <v>1</v>
      </c>
      <c r="L6" s="27"/>
      <c r="M6" s="27"/>
      <c r="N6" s="27">
        <f t="shared" ref="N6:N37" si="0">SUM(D6:K6)</f>
        <v>8</v>
      </c>
      <c r="O6" s="27">
        <f t="shared" ref="O6" si="1">N6/8*100</f>
        <v>100</v>
      </c>
    </row>
    <row r="7" spans="1:16" x14ac:dyDescent="0.2">
      <c r="A7" s="24">
        <v>2</v>
      </c>
      <c r="B7" s="25" t="s">
        <v>17</v>
      </c>
      <c r="C7" s="29">
        <v>461</v>
      </c>
      <c r="D7" s="27">
        <v>1</v>
      </c>
      <c r="E7" s="27">
        <f>VLOOKUP(C7,'[1]eeljit hural 2019'!$C$5:$T$153,18,0)</f>
        <v>1</v>
      </c>
      <c r="F7" s="27">
        <v>1</v>
      </c>
      <c r="G7" s="27">
        <v>1</v>
      </c>
      <c r="H7" s="28">
        <f>VLOOKUP(C7,[2]Sheet1!$C$7:$F$199,4,0)</f>
        <v>1</v>
      </c>
      <c r="I7" s="28">
        <f>VLOOKUP(C7,'[3]Uurgiin heregjilt 2019'!$C$6:$I$185,7,0)</f>
        <v>1</v>
      </c>
      <c r="J7" s="27">
        <v>1</v>
      </c>
      <c r="K7" s="27">
        <v>1</v>
      </c>
      <c r="L7" s="27"/>
      <c r="M7" s="27"/>
      <c r="N7" s="27">
        <f>SUM(D7:K7)</f>
        <v>8</v>
      </c>
      <c r="O7" s="27">
        <f>N7/8*100</f>
        <v>100</v>
      </c>
    </row>
    <row r="8" spans="1:16" x14ac:dyDescent="0.2">
      <c r="A8" s="24">
        <v>3</v>
      </c>
      <c r="B8" s="25" t="s">
        <v>18</v>
      </c>
      <c r="C8" s="29">
        <v>522</v>
      </c>
      <c r="D8" s="27">
        <v>1</v>
      </c>
      <c r="E8" s="27">
        <f>VLOOKUP(C8,'[1]eeljit hural 2019'!$C$5:$T$153,18,0)</f>
        <v>1</v>
      </c>
      <c r="F8" s="27">
        <v>1</v>
      </c>
      <c r="G8" s="27">
        <v>1</v>
      </c>
      <c r="H8" s="28">
        <f>VLOOKUP(C8,[2]Sheet1!$C$7:$F$199,4,0)</f>
        <v>1</v>
      </c>
      <c r="I8" s="28">
        <f>VLOOKUP(C8,'[3]Uurgiin heregjilt 2019'!$C$6:$I$185,7,0)</f>
        <v>1</v>
      </c>
      <c r="J8" s="27">
        <v>1</v>
      </c>
      <c r="K8" s="27">
        <v>1</v>
      </c>
      <c r="L8" s="27"/>
      <c r="M8" s="27"/>
      <c r="N8" s="27">
        <f>SUM(D8:K8)</f>
        <v>8</v>
      </c>
      <c r="O8" s="27">
        <f>N8/8*100</f>
        <v>100</v>
      </c>
    </row>
    <row r="9" spans="1:16" x14ac:dyDescent="0.2">
      <c r="A9" s="24">
        <v>4</v>
      </c>
      <c r="B9" s="25" t="s">
        <v>19</v>
      </c>
      <c r="C9" s="29">
        <v>528</v>
      </c>
      <c r="D9" s="27">
        <v>1</v>
      </c>
      <c r="E9" s="27">
        <f>VLOOKUP(C9,'[1]eeljit hural 2019'!$C$5:$T$153,18,0)</f>
        <v>1</v>
      </c>
      <c r="F9" s="27">
        <v>1</v>
      </c>
      <c r="G9" s="27">
        <v>1</v>
      </c>
      <c r="H9" s="28">
        <f>VLOOKUP(C9,[2]Sheet1!$C$7:$F$199,4,0)</f>
        <v>1</v>
      </c>
      <c r="I9" s="28">
        <f>VLOOKUP(C9,'[3]Uurgiin heregjilt 2019'!$C$6:$I$185,7,0)</f>
        <v>1</v>
      </c>
      <c r="J9" s="27">
        <v>1</v>
      </c>
      <c r="K9" s="27">
        <v>1</v>
      </c>
      <c r="L9" s="27"/>
      <c r="M9" s="27"/>
      <c r="N9" s="27">
        <f>SUM(D9:K9)</f>
        <v>8</v>
      </c>
      <c r="O9" s="27">
        <f>N9/8*100</f>
        <v>100</v>
      </c>
    </row>
    <row r="10" spans="1:16" x14ac:dyDescent="0.2">
      <c r="A10" s="24">
        <v>5</v>
      </c>
      <c r="B10" s="25" t="s">
        <v>20</v>
      </c>
      <c r="C10" s="29">
        <v>354</v>
      </c>
      <c r="D10" s="27">
        <v>1</v>
      </c>
      <c r="E10" s="27">
        <f>VLOOKUP(C10,'[1]eeljit hural 2019'!$C$5:$T$153,18,0)</f>
        <v>1</v>
      </c>
      <c r="F10" s="27">
        <v>1</v>
      </c>
      <c r="G10" s="27">
        <v>1</v>
      </c>
      <c r="H10" s="28">
        <f>VLOOKUP(C10,[2]Sheet1!$C$7:$F$199,4,0)</f>
        <v>1</v>
      </c>
      <c r="I10" s="28">
        <f>VLOOKUP(C10,'[3]Uurgiin heregjilt 2019'!$C$6:$I$185,7,0)</f>
        <v>1</v>
      </c>
      <c r="J10" s="27">
        <v>1</v>
      </c>
      <c r="K10" s="27">
        <v>1</v>
      </c>
      <c r="L10" s="27"/>
      <c r="M10" s="27"/>
      <c r="N10" s="27">
        <f>SUM(D10:K10)</f>
        <v>8</v>
      </c>
      <c r="O10" s="27">
        <f>N10/8*100</f>
        <v>100</v>
      </c>
    </row>
    <row r="11" spans="1:16" x14ac:dyDescent="0.2">
      <c r="A11" s="24">
        <v>6</v>
      </c>
      <c r="B11" s="25" t="s">
        <v>21</v>
      </c>
      <c r="C11" s="29">
        <v>34</v>
      </c>
      <c r="D11" s="27">
        <v>1</v>
      </c>
      <c r="E11" s="27">
        <f>VLOOKUP(C11,'[1]eeljit hural 2019'!$C$5:$T$153,18,0)</f>
        <v>1</v>
      </c>
      <c r="F11" s="27">
        <v>1</v>
      </c>
      <c r="G11" s="27">
        <v>1</v>
      </c>
      <c r="H11" s="28">
        <f>VLOOKUP(C11,[2]Sheet1!$C$7:$F$199,4,0)</f>
        <v>1</v>
      </c>
      <c r="I11" s="28">
        <f>VLOOKUP(C11,'[3]Uurgiin heregjilt 2019'!$C$6:$I$185,7,0)</f>
        <v>1</v>
      </c>
      <c r="J11" s="27">
        <v>1</v>
      </c>
      <c r="K11" s="27">
        <v>1</v>
      </c>
      <c r="L11" s="27"/>
      <c r="M11" s="27"/>
      <c r="N11" s="27">
        <f>SUM(D11:K11)</f>
        <v>8</v>
      </c>
      <c r="O11" s="27">
        <f>N11/8*100</f>
        <v>100</v>
      </c>
    </row>
    <row r="12" spans="1:16" x14ac:dyDescent="0.2">
      <c r="A12" s="24">
        <v>7</v>
      </c>
      <c r="B12" s="25" t="s">
        <v>22</v>
      </c>
      <c r="C12" s="29">
        <v>521</v>
      </c>
      <c r="D12" s="27">
        <v>1</v>
      </c>
      <c r="E12" s="27">
        <f>VLOOKUP(C12,'[1]eeljit hural 2019'!$C$5:$T$153,18,0)</f>
        <v>1</v>
      </c>
      <c r="F12" s="27">
        <v>1</v>
      </c>
      <c r="G12" s="27">
        <v>1</v>
      </c>
      <c r="H12" s="28">
        <f>VLOOKUP(C12,[2]Sheet1!$C$7:$F$199,4,0)</f>
        <v>1</v>
      </c>
      <c r="I12" s="28">
        <f>VLOOKUP(C12,'[3]Uurgiin heregjilt 2019'!$C$6:$I$185,7,0)</f>
        <v>1</v>
      </c>
      <c r="J12" s="27">
        <v>1</v>
      </c>
      <c r="K12" s="27">
        <v>1</v>
      </c>
      <c r="L12" s="27"/>
      <c r="M12" s="27"/>
      <c r="N12" s="27">
        <f>SUM(D12:K12)</f>
        <v>8</v>
      </c>
      <c r="O12" s="27">
        <f>N12/8*100</f>
        <v>100</v>
      </c>
    </row>
    <row r="13" spans="1:16" x14ac:dyDescent="0.2">
      <c r="A13" s="24">
        <v>8</v>
      </c>
      <c r="B13" s="25" t="s">
        <v>23</v>
      </c>
      <c r="C13" s="29">
        <v>545</v>
      </c>
      <c r="D13" s="27">
        <v>1</v>
      </c>
      <c r="E13" s="27">
        <f>VLOOKUP(C13,'[1]eeljit hural 2019'!$C$5:$T$153,18,0)</f>
        <v>1</v>
      </c>
      <c r="F13" s="27">
        <v>1</v>
      </c>
      <c r="G13" s="27">
        <v>1</v>
      </c>
      <c r="H13" s="28">
        <f>VLOOKUP(C13,[2]Sheet1!$C$7:$F$199,4,0)</f>
        <v>1</v>
      </c>
      <c r="I13" s="28">
        <f>VLOOKUP(C13,'[3]Uurgiin heregjilt 2019'!$C$6:$I$185,7,0)</f>
        <v>1</v>
      </c>
      <c r="J13" s="27">
        <v>1</v>
      </c>
      <c r="K13" s="27">
        <v>1</v>
      </c>
      <c r="L13" s="27"/>
      <c r="M13" s="27"/>
      <c r="N13" s="27">
        <f>SUM(D13:K13)</f>
        <v>8</v>
      </c>
      <c r="O13" s="27">
        <f>N13/8*100</f>
        <v>100</v>
      </c>
    </row>
    <row r="14" spans="1:16" x14ac:dyDescent="0.2">
      <c r="A14" s="24">
        <v>9</v>
      </c>
      <c r="B14" s="25" t="s">
        <v>24</v>
      </c>
      <c r="C14" s="26">
        <v>542</v>
      </c>
      <c r="D14" s="27">
        <v>1</v>
      </c>
      <c r="E14" s="27">
        <f>VLOOKUP(C14,'[1]eeljit hural 2019'!$C$5:$T$153,18,0)</f>
        <v>1</v>
      </c>
      <c r="F14" s="27">
        <v>1</v>
      </c>
      <c r="G14" s="27">
        <v>1</v>
      </c>
      <c r="H14" s="28">
        <f>VLOOKUP(C14,[2]Sheet1!$C$7:$F$199,4,0)</f>
        <v>1</v>
      </c>
      <c r="I14" s="28">
        <f>VLOOKUP(C14,'[3]Uurgiin heregjilt 2019'!$C$6:$I$185,7,0)</f>
        <v>1</v>
      </c>
      <c r="J14" s="27">
        <v>1</v>
      </c>
      <c r="K14" s="27">
        <v>1</v>
      </c>
      <c r="L14" s="27"/>
      <c r="M14" s="27"/>
      <c r="N14" s="27">
        <f>SUM(D14:K14)</f>
        <v>8</v>
      </c>
      <c r="O14" s="27">
        <f>N14/8*100</f>
        <v>100</v>
      </c>
    </row>
    <row r="15" spans="1:16" x14ac:dyDescent="0.2">
      <c r="A15" s="24">
        <v>10</v>
      </c>
      <c r="B15" s="25" t="s">
        <v>25</v>
      </c>
      <c r="C15" s="29">
        <v>544</v>
      </c>
      <c r="D15" s="27">
        <v>1</v>
      </c>
      <c r="E15" s="27">
        <f>VLOOKUP(C15,'[1]eeljit hural 2019'!$C$5:$T$153,18,0)</f>
        <v>1</v>
      </c>
      <c r="F15" s="27">
        <v>1</v>
      </c>
      <c r="G15" s="27">
        <v>1</v>
      </c>
      <c r="H15" s="28">
        <f>VLOOKUP(C15,[2]Sheet1!$C$7:$F$199,4,0)</f>
        <v>1</v>
      </c>
      <c r="I15" s="28">
        <f>VLOOKUP(C15,'[3]Uurgiin heregjilt 2019'!$C$6:$I$185,7,0)</f>
        <v>1</v>
      </c>
      <c r="J15" s="27">
        <v>1</v>
      </c>
      <c r="K15" s="27">
        <v>1</v>
      </c>
      <c r="L15" s="27"/>
      <c r="M15" s="27"/>
      <c r="N15" s="27">
        <f>SUM(D15:K15)</f>
        <v>8</v>
      </c>
      <c r="O15" s="27">
        <f>N15/8*100</f>
        <v>100</v>
      </c>
    </row>
    <row r="16" spans="1:16" x14ac:dyDescent="0.2">
      <c r="A16" s="24">
        <v>11</v>
      </c>
      <c r="B16" s="25" t="s">
        <v>26</v>
      </c>
      <c r="C16" s="29">
        <v>527</v>
      </c>
      <c r="D16" s="27">
        <v>1</v>
      </c>
      <c r="E16" s="27">
        <f>VLOOKUP(C16,'[1]eeljit hural 2019'!$C$5:$T$153,18,0)</f>
        <v>1</v>
      </c>
      <c r="F16" s="27">
        <v>1</v>
      </c>
      <c r="G16" s="27">
        <v>1</v>
      </c>
      <c r="H16" s="28">
        <f>VLOOKUP(C16,[2]Sheet1!$C$7:$F$199,4,0)</f>
        <v>1</v>
      </c>
      <c r="I16" s="28">
        <f>VLOOKUP(C16,'[3]Uurgiin heregjilt 2019'!$C$6:$I$185,7,0)</f>
        <v>1</v>
      </c>
      <c r="J16" s="27">
        <v>1</v>
      </c>
      <c r="K16" s="27">
        <v>1</v>
      </c>
      <c r="L16" s="27"/>
      <c r="M16" s="27"/>
      <c r="N16" s="27">
        <f>SUM(D16:K16)</f>
        <v>8</v>
      </c>
      <c r="O16" s="27">
        <f>N16/8*100</f>
        <v>100</v>
      </c>
    </row>
    <row r="17" spans="1:15" x14ac:dyDescent="0.2">
      <c r="A17" s="24">
        <v>12</v>
      </c>
      <c r="B17" s="25" t="s">
        <v>27</v>
      </c>
      <c r="C17" s="29">
        <v>44</v>
      </c>
      <c r="D17" s="27">
        <v>1</v>
      </c>
      <c r="E17" s="27">
        <f>VLOOKUP(C17,'[1]eeljit hural 2019'!$C$5:$T$153,18,0)</f>
        <v>1</v>
      </c>
      <c r="F17" s="27">
        <v>1</v>
      </c>
      <c r="G17" s="27">
        <v>1</v>
      </c>
      <c r="H17" s="28">
        <f>VLOOKUP(C17,[2]Sheet1!$C$7:$F$199,4,0)</f>
        <v>1</v>
      </c>
      <c r="I17" s="28">
        <f>VLOOKUP(C17,'[3]Uurgiin heregjilt 2019'!$C$6:$I$185,7,0)</f>
        <v>1</v>
      </c>
      <c r="J17" s="27">
        <v>1</v>
      </c>
      <c r="K17" s="27">
        <v>1</v>
      </c>
      <c r="L17" s="27"/>
      <c r="M17" s="27"/>
      <c r="N17" s="27">
        <f>SUM(D17:K17)</f>
        <v>8</v>
      </c>
      <c r="O17" s="27">
        <f>N17/8*100</f>
        <v>100</v>
      </c>
    </row>
    <row r="18" spans="1:15" x14ac:dyDescent="0.2">
      <c r="A18" s="24">
        <v>13</v>
      </c>
      <c r="B18" s="25" t="s">
        <v>28</v>
      </c>
      <c r="C18" s="29">
        <v>441</v>
      </c>
      <c r="D18" s="27">
        <v>1</v>
      </c>
      <c r="E18" s="27">
        <f>VLOOKUP(C18,'[1]eeljit hural 2019'!$C$5:$T$153,18,0)</f>
        <v>1</v>
      </c>
      <c r="F18" s="27">
        <v>1</v>
      </c>
      <c r="G18" s="27">
        <v>1</v>
      </c>
      <c r="H18" s="28">
        <f>VLOOKUP(C18,[2]Sheet1!$C$7:$F$199,4,0)</f>
        <v>1</v>
      </c>
      <c r="I18" s="28">
        <f>VLOOKUP(C18,'[3]Uurgiin heregjilt 2019'!$C$6:$I$185,7,0)</f>
        <v>1</v>
      </c>
      <c r="J18" s="27">
        <v>1</v>
      </c>
      <c r="K18" s="27">
        <v>1</v>
      </c>
      <c r="L18" s="27"/>
      <c r="M18" s="27"/>
      <c r="N18" s="27">
        <f>SUM(D18:K18)</f>
        <v>8</v>
      </c>
      <c r="O18" s="27">
        <f>N18/8*100</f>
        <v>100</v>
      </c>
    </row>
    <row r="19" spans="1:15" x14ac:dyDescent="0.2">
      <c r="A19" s="24">
        <v>14</v>
      </c>
      <c r="B19" s="25" t="s">
        <v>29</v>
      </c>
      <c r="C19" s="29">
        <v>94</v>
      </c>
      <c r="D19" s="27">
        <v>1</v>
      </c>
      <c r="E19" s="27">
        <f>VLOOKUP(C19,'[1]eeljit hural 2019'!$C$5:$T$153,18,0)</f>
        <v>1</v>
      </c>
      <c r="F19" s="27">
        <v>1</v>
      </c>
      <c r="G19" s="27">
        <v>1</v>
      </c>
      <c r="H19" s="28">
        <f>VLOOKUP(C19,[2]Sheet1!$C$7:$F$199,4,0)</f>
        <v>1</v>
      </c>
      <c r="I19" s="28">
        <f>VLOOKUP(C19,'[3]Uurgiin heregjilt 2019'!$C$6:$I$185,7,0)</f>
        <v>1</v>
      </c>
      <c r="J19" s="27">
        <v>1</v>
      </c>
      <c r="K19" s="27">
        <v>1</v>
      </c>
      <c r="L19" s="27"/>
      <c r="M19" s="27"/>
      <c r="N19" s="27">
        <f>SUM(D19:K19)</f>
        <v>8</v>
      </c>
      <c r="O19" s="27">
        <f>N19/8*100</f>
        <v>100</v>
      </c>
    </row>
    <row r="20" spans="1:15" x14ac:dyDescent="0.2">
      <c r="A20" s="24">
        <v>15</v>
      </c>
      <c r="B20" s="25" t="s">
        <v>30</v>
      </c>
      <c r="C20" s="29">
        <v>402</v>
      </c>
      <c r="D20" s="27">
        <v>1</v>
      </c>
      <c r="E20" s="27">
        <f>VLOOKUP(C20,'[1]eeljit hural 2019'!$C$5:$T$153,18,0)</f>
        <v>1</v>
      </c>
      <c r="F20" s="27">
        <v>1</v>
      </c>
      <c r="G20" s="27">
        <v>1</v>
      </c>
      <c r="H20" s="28">
        <f>VLOOKUP(C20,[2]Sheet1!$C$7:$F$199,4,0)</f>
        <v>1</v>
      </c>
      <c r="I20" s="28">
        <f>VLOOKUP(C20,'[3]Uurgiin heregjilt 2019'!$C$6:$I$185,7,0)</f>
        <v>1</v>
      </c>
      <c r="J20" s="27">
        <v>1</v>
      </c>
      <c r="K20" s="27">
        <v>1</v>
      </c>
      <c r="L20" s="27"/>
      <c r="M20" s="27"/>
      <c r="N20" s="27">
        <f>SUM(D20:K20)</f>
        <v>8</v>
      </c>
      <c r="O20" s="27">
        <f>N20/8*100</f>
        <v>100</v>
      </c>
    </row>
    <row r="21" spans="1:15" x14ac:dyDescent="0.2">
      <c r="A21" s="24">
        <v>16</v>
      </c>
      <c r="B21" s="25" t="s">
        <v>31</v>
      </c>
      <c r="C21" s="29">
        <v>373</v>
      </c>
      <c r="D21" s="27">
        <v>1</v>
      </c>
      <c r="E21" s="27">
        <f>VLOOKUP(C21,'[1]eeljit hural 2019'!$C$5:$T$153,18,0)</f>
        <v>1</v>
      </c>
      <c r="F21" s="27">
        <v>1</v>
      </c>
      <c r="G21" s="27">
        <v>1</v>
      </c>
      <c r="H21" s="28">
        <f>VLOOKUP(C21,[2]Sheet1!$C$7:$F$199,4,0)</f>
        <v>1</v>
      </c>
      <c r="I21" s="28">
        <f>VLOOKUP(C21,'[3]Uurgiin heregjilt 2019'!$C$6:$I$185,7,0)</f>
        <v>1</v>
      </c>
      <c r="J21" s="27">
        <v>1</v>
      </c>
      <c r="K21" s="27">
        <v>1</v>
      </c>
      <c r="L21" s="27"/>
      <c r="M21" s="27"/>
      <c r="N21" s="27">
        <f>SUM(D21:K21)</f>
        <v>8</v>
      </c>
      <c r="O21" s="27">
        <f>N21/8*100</f>
        <v>100</v>
      </c>
    </row>
    <row r="22" spans="1:15" ht="11.25" customHeight="1" x14ac:dyDescent="0.2">
      <c r="A22" s="24">
        <v>17</v>
      </c>
      <c r="B22" s="30" t="s">
        <v>32</v>
      </c>
      <c r="C22" s="29">
        <v>518</v>
      </c>
      <c r="D22" s="27">
        <v>1</v>
      </c>
      <c r="E22" s="27">
        <f>VLOOKUP(C22,'[1]eeljit hural 2019'!$C$5:$T$153,18,0)</f>
        <v>1</v>
      </c>
      <c r="F22" s="27">
        <v>1</v>
      </c>
      <c r="G22" s="27">
        <v>1</v>
      </c>
      <c r="H22" s="28">
        <f>VLOOKUP(C22,[2]Sheet1!$C$7:$F$199,4,0)</f>
        <v>1</v>
      </c>
      <c r="I22" s="28">
        <f>VLOOKUP(C22,'[3]Uurgiin heregjilt 2019'!$C$6:$I$185,7,0)</f>
        <v>1</v>
      </c>
      <c r="J22" s="27">
        <v>1</v>
      </c>
      <c r="K22" s="27">
        <v>1</v>
      </c>
      <c r="L22" s="27"/>
      <c r="M22" s="27"/>
      <c r="N22" s="27">
        <f>SUM(D22:K22)</f>
        <v>8</v>
      </c>
      <c r="O22" s="27">
        <f>N22/8*100</f>
        <v>100</v>
      </c>
    </row>
    <row r="23" spans="1:15" x14ac:dyDescent="0.2">
      <c r="A23" s="24">
        <v>18</v>
      </c>
      <c r="B23" s="25" t="s">
        <v>33</v>
      </c>
      <c r="C23" s="26">
        <v>8</v>
      </c>
      <c r="D23" s="27">
        <v>1</v>
      </c>
      <c r="E23" s="27">
        <f>VLOOKUP(C23,'[1]eeljit hural 2019'!$C$5:$T$153,18,0)</f>
        <v>1</v>
      </c>
      <c r="F23" s="27">
        <v>1</v>
      </c>
      <c r="G23" s="27">
        <v>1</v>
      </c>
      <c r="H23" s="28">
        <f>VLOOKUP(C23,[2]Sheet1!$C$7:$F$199,4,0)</f>
        <v>1</v>
      </c>
      <c r="I23" s="28">
        <f>VLOOKUP(C23,'[3]Uurgiin heregjilt 2019'!$C$6:$I$185,7,0)</f>
        <v>1</v>
      </c>
      <c r="J23" s="27">
        <v>1</v>
      </c>
      <c r="K23" s="27">
        <v>1</v>
      </c>
      <c r="L23" s="27"/>
      <c r="M23" s="27"/>
      <c r="N23" s="27">
        <f>SUM(D23:K23)</f>
        <v>8</v>
      </c>
      <c r="O23" s="27">
        <f>N23/8*100</f>
        <v>100</v>
      </c>
    </row>
    <row r="24" spans="1:15" x14ac:dyDescent="0.2">
      <c r="A24" s="24">
        <v>19</v>
      </c>
      <c r="B24" s="25" t="s">
        <v>34</v>
      </c>
      <c r="C24" s="29">
        <v>537</v>
      </c>
      <c r="D24" s="27">
        <v>1</v>
      </c>
      <c r="E24" s="27">
        <f>VLOOKUP(C24,'[1]eeljit hural 2019'!$C$5:$T$153,18,0)</f>
        <v>1</v>
      </c>
      <c r="F24" s="27">
        <v>1</v>
      </c>
      <c r="G24" s="27">
        <v>1</v>
      </c>
      <c r="H24" s="28">
        <f>VLOOKUP(C24,[2]Sheet1!$C$7:$F$199,4,0)</f>
        <v>1</v>
      </c>
      <c r="I24" s="28">
        <f>VLOOKUP(C24,'[3]Uurgiin heregjilt 2019'!$C$6:$I$185,7,0)</f>
        <v>1</v>
      </c>
      <c r="J24" s="27">
        <v>1</v>
      </c>
      <c r="K24" s="27">
        <v>1</v>
      </c>
      <c r="L24" s="27"/>
      <c r="M24" s="27"/>
      <c r="N24" s="27">
        <f>SUM(D24:K24)</f>
        <v>8</v>
      </c>
      <c r="O24" s="27">
        <f>N24/8*100</f>
        <v>100</v>
      </c>
    </row>
    <row r="25" spans="1:15" x14ac:dyDescent="0.2">
      <c r="A25" s="24">
        <v>20</v>
      </c>
      <c r="B25" s="25" t="s">
        <v>35</v>
      </c>
      <c r="C25" s="29">
        <v>458</v>
      </c>
      <c r="D25" s="27">
        <v>1</v>
      </c>
      <c r="E25" s="27">
        <f>VLOOKUP(C25,'[1]eeljit hural 2019'!$C$5:$T$153,18,0)</f>
        <v>1</v>
      </c>
      <c r="F25" s="27">
        <v>1</v>
      </c>
      <c r="G25" s="27">
        <v>1</v>
      </c>
      <c r="H25" s="28">
        <f>VLOOKUP(C25,[2]Sheet1!$C$7:$F$199,4,0)</f>
        <v>1</v>
      </c>
      <c r="I25" s="28">
        <f>VLOOKUP(C25,'[3]Uurgiin heregjilt 2019'!$C$6:$I$185,7,0)</f>
        <v>1</v>
      </c>
      <c r="J25" s="27">
        <v>1</v>
      </c>
      <c r="K25" s="27">
        <v>1</v>
      </c>
      <c r="L25" s="27"/>
      <c r="M25" s="27"/>
      <c r="N25" s="27">
        <f>SUM(D25:K25)</f>
        <v>8</v>
      </c>
      <c r="O25" s="27">
        <f>N25/8*100</f>
        <v>100</v>
      </c>
    </row>
    <row r="26" spans="1:15" x14ac:dyDescent="0.2">
      <c r="A26" s="24">
        <v>21</v>
      </c>
      <c r="B26" s="25" t="s">
        <v>36</v>
      </c>
      <c r="C26" s="29">
        <v>548</v>
      </c>
      <c r="D26" s="27">
        <v>1</v>
      </c>
      <c r="E26" s="27">
        <f>VLOOKUP(C26,'[1]eeljit hural 2019'!$C$5:$T$153,18,0)</f>
        <v>1</v>
      </c>
      <c r="F26" s="27">
        <v>1</v>
      </c>
      <c r="G26" s="27">
        <v>1</v>
      </c>
      <c r="H26" s="28">
        <f>VLOOKUP(C26,[2]Sheet1!$C$7:$F$199,4,0)</f>
        <v>1</v>
      </c>
      <c r="I26" s="28">
        <f>VLOOKUP(C26,'[3]Uurgiin heregjilt 2019'!$C$6:$I$185,7,0)</f>
        <v>1</v>
      </c>
      <c r="J26" s="27">
        <v>1</v>
      </c>
      <c r="K26" s="27">
        <v>1</v>
      </c>
      <c r="L26" s="27"/>
      <c r="M26" s="27"/>
      <c r="N26" s="27">
        <f>SUM(D26:K26)</f>
        <v>8</v>
      </c>
      <c r="O26" s="27">
        <f>N26/8*100</f>
        <v>100</v>
      </c>
    </row>
    <row r="27" spans="1:15" x14ac:dyDescent="0.2">
      <c r="A27" s="24">
        <v>22</v>
      </c>
      <c r="B27" s="25" t="s">
        <v>37</v>
      </c>
      <c r="C27" s="31">
        <v>508</v>
      </c>
      <c r="D27" s="27">
        <v>1</v>
      </c>
      <c r="E27" s="27">
        <v>1</v>
      </c>
      <c r="F27" s="27">
        <v>1</v>
      </c>
      <c r="G27" s="27">
        <v>1</v>
      </c>
      <c r="H27" s="28">
        <f>VLOOKUP(C27,[2]Sheet1!$C$7:$F$199,4,0)</f>
        <v>1</v>
      </c>
      <c r="I27" s="28">
        <f>VLOOKUP(C27,'[3]Uurgiin heregjilt 2019'!$C$6:$I$185,7,0)</f>
        <v>1</v>
      </c>
      <c r="J27" s="27">
        <v>1</v>
      </c>
      <c r="K27" s="27">
        <v>1</v>
      </c>
      <c r="L27" s="27"/>
      <c r="M27" s="27"/>
      <c r="N27" s="27">
        <f>SUM(D27:K27)</f>
        <v>8</v>
      </c>
      <c r="O27" s="27">
        <f>N27/8*100</f>
        <v>100</v>
      </c>
    </row>
    <row r="28" spans="1:15" x14ac:dyDescent="0.2">
      <c r="A28" s="24">
        <v>23</v>
      </c>
      <c r="B28" s="25" t="s">
        <v>38</v>
      </c>
      <c r="C28" s="31">
        <v>547</v>
      </c>
      <c r="D28" s="27">
        <v>1</v>
      </c>
      <c r="E28" s="27">
        <f>VLOOKUP(C28,'[1]eeljit hural 2019'!$C$5:$T$153,18,0)</f>
        <v>1</v>
      </c>
      <c r="F28" s="27">
        <v>1</v>
      </c>
      <c r="G28" s="27">
        <v>1</v>
      </c>
      <c r="H28" s="28">
        <f>VLOOKUP(C28,[2]Sheet1!$C$7:$F$199,4,0)</f>
        <v>1</v>
      </c>
      <c r="I28" s="28">
        <f>VLOOKUP(C28,'[3]Uurgiin heregjilt 2019'!$C$6:$I$185,7,0)</f>
        <v>1</v>
      </c>
      <c r="J28" s="27">
        <v>1</v>
      </c>
      <c r="K28" s="27">
        <v>1</v>
      </c>
      <c r="L28" s="27"/>
      <c r="M28" s="27"/>
      <c r="N28" s="27">
        <f>SUM(D28:K28)</f>
        <v>8</v>
      </c>
      <c r="O28" s="27">
        <f>N28/8*100</f>
        <v>100</v>
      </c>
    </row>
    <row r="29" spans="1:15" x14ac:dyDescent="0.2">
      <c r="A29" s="24">
        <v>24</v>
      </c>
      <c r="B29" s="25" t="s">
        <v>39</v>
      </c>
      <c r="C29" s="29">
        <v>484</v>
      </c>
      <c r="D29" s="27">
        <v>1</v>
      </c>
      <c r="E29" s="27">
        <f>VLOOKUP(C29,'[1]eeljit hural 2019'!$C$5:$T$153,18,0)</f>
        <v>1</v>
      </c>
      <c r="F29" s="27">
        <v>1</v>
      </c>
      <c r="G29" s="27">
        <v>1</v>
      </c>
      <c r="H29" s="28">
        <v>1</v>
      </c>
      <c r="I29" s="28">
        <f>VLOOKUP(C29,'[3]Uurgiin heregjilt 2019'!$C$6:$I$185,7,0)</f>
        <v>1</v>
      </c>
      <c r="J29" s="27">
        <v>1</v>
      </c>
      <c r="K29" s="27">
        <v>1</v>
      </c>
      <c r="L29" s="27"/>
      <c r="M29" s="27"/>
      <c r="N29" s="27">
        <f>SUM(D29:K29)</f>
        <v>8</v>
      </c>
      <c r="O29" s="27">
        <f>N29/8*100</f>
        <v>100</v>
      </c>
    </row>
    <row r="30" spans="1:15" x14ac:dyDescent="0.2">
      <c r="A30" s="24">
        <v>25</v>
      </c>
      <c r="B30" s="25" t="s">
        <v>40</v>
      </c>
      <c r="C30" s="29">
        <v>209</v>
      </c>
      <c r="D30" s="27">
        <v>1</v>
      </c>
      <c r="E30" s="27">
        <f>VLOOKUP(C30,'[1]eeljit hural 2019'!$C$5:$T$153,18,0)</f>
        <v>1</v>
      </c>
      <c r="F30" s="27">
        <v>1</v>
      </c>
      <c r="G30" s="27"/>
      <c r="H30" s="28">
        <f>VLOOKUP(C30,[2]Sheet1!$C$7:$F$199,4,0)</f>
        <v>1</v>
      </c>
      <c r="I30" s="28">
        <f>VLOOKUP(C30,'[3]Uurgiin heregjilt 2019'!$C$6:$I$185,7,0)</f>
        <v>1</v>
      </c>
      <c r="J30" s="27">
        <v>1</v>
      </c>
      <c r="K30" s="27">
        <v>1</v>
      </c>
      <c r="L30" s="27"/>
      <c r="M30" s="27"/>
      <c r="N30" s="27">
        <f>SUM(D30:K30)</f>
        <v>7</v>
      </c>
      <c r="O30" s="27">
        <f>N30/8*100</f>
        <v>87.5</v>
      </c>
    </row>
    <row r="31" spans="1:15" x14ac:dyDescent="0.2">
      <c r="A31" s="24">
        <v>26</v>
      </c>
      <c r="B31" s="25" t="s">
        <v>41</v>
      </c>
      <c r="C31" s="29">
        <v>90</v>
      </c>
      <c r="D31" s="27">
        <v>1</v>
      </c>
      <c r="E31" s="27">
        <f>VLOOKUP(C31,'[1]eeljit hural 2019'!$C$5:$T$153,18,0)</f>
        <v>1</v>
      </c>
      <c r="F31" s="27">
        <v>1</v>
      </c>
      <c r="G31" s="27"/>
      <c r="H31" s="28">
        <f>VLOOKUP(C31,[2]Sheet1!$C$7:$F$199,4,0)</f>
        <v>1</v>
      </c>
      <c r="I31" s="28">
        <f>VLOOKUP(C31,'[3]Uurgiin heregjilt 2019'!$C$6:$I$185,7,0)</f>
        <v>1</v>
      </c>
      <c r="J31" s="27">
        <v>1</v>
      </c>
      <c r="K31" s="27">
        <v>1</v>
      </c>
      <c r="L31" s="27"/>
      <c r="M31" s="27"/>
      <c r="N31" s="27">
        <f>SUM(D31:K31)</f>
        <v>7</v>
      </c>
      <c r="O31" s="27">
        <f>N31/8*100</f>
        <v>87.5</v>
      </c>
    </row>
    <row r="32" spans="1:15" x14ac:dyDescent="0.2">
      <c r="A32" s="24">
        <v>27</v>
      </c>
      <c r="B32" s="25" t="s">
        <v>42</v>
      </c>
      <c r="C32" s="29">
        <v>191</v>
      </c>
      <c r="D32" s="27">
        <v>1</v>
      </c>
      <c r="E32" s="27">
        <f>VLOOKUP(C32,'[1]eeljit hural 2019'!$C$5:$T$153,18,0)</f>
        <v>1</v>
      </c>
      <c r="F32" s="27">
        <v>1</v>
      </c>
      <c r="G32" s="27">
        <v>1</v>
      </c>
      <c r="H32" s="28">
        <f>VLOOKUP(C32,[2]Sheet1!$C$7:$F$199,4,0)</f>
        <v>1</v>
      </c>
      <c r="I32" s="28"/>
      <c r="J32" s="27">
        <v>1</v>
      </c>
      <c r="K32" s="27">
        <v>1</v>
      </c>
      <c r="L32" s="27"/>
      <c r="M32" s="27"/>
      <c r="N32" s="27">
        <f>SUM(D32:K32)</f>
        <v>7</v>
      </c>
      <c r="O32" s="27">
        <f>N32/8*100</f>
        <v>87.5</v>
      </c>
    </row>
    <row r="33" spans="1:16" x14ac:dyDescent="0.2">
      <c r="A33" s="24">
        <v>28</v>
      </c>
      <c r="B33" s="25" t="s">
        <v>43</v>
      </c>
      <c r="C33" s="29">
        <v>17</v>
      </c>
      <c r="D33" s="27">
        <v>1</v>
      </c>
      <c r="E33" s="27">
        <f>VLOOKUP(C33,'[1]eeljit hural 2019'!$C$5:$T$153,18,0)</f>
        <v>1</v>
      </c>
      <c r="F33" s="27">
        <v>1</v>
      </c>
      <c r="G33" s="27"/>
      <c r="H33" s="28">
        <f>VLOOKUP(C33,[2]Sheet1!$C$7:$F$199,4,0)</f>
        <v>1</v>
      </c>
      <c r="I33" s="28">
        <f>VLOOKUP(C33,'[3]Uurgiin heregjilt 2019'!$C$6:$I$185,7,0)</f>
        <v>1</v>
      </c>
      <c r="J33" s="27">
        <v>1</v>
      </c>
      <c r="K33" s="27">
        <v>1</v>
      </c>
      <c r="L33" s="27"/>
      <c r="M33" s="27"/>
      <c r="N33" s="27">
        <f>SUM(D33:K33)</f>
        <v>7</v>
      </c>
      <c r="O33" s="27">
        <f>N33/8*100</f>
        <v>87.5</v>
      </c>
    </row>
    <row r="34" spans="1:16" x14ac:dyDescent="0.2">
      <c r="A34" s="24">
        <v>29</v>
      </c>
      <c r="B34" s="25" t="s">
        <v>44</v>
      </c>
      <c r="C34" s="29">
        <v>13</v>
      </c>
      <c r="D34" s="27">
        <v>1</v>
      </c>
      <c r="E34" s="27">
        <f>VLOOKUP(C34,'[1]eeljit hural 2019'!$C$5:$T$153,18,0)</f>
        <v>1</v>
      </c>
      <c r="F34" s="27">
        <v>1</v>
      </c>
      <c r="G34" s="27"/>
      <c r="H34" s="28">
        <f>VLOOKUP(C34,[2]Sheet1!$C$7:$F$199,4,0)</f>
        <v>1</v>
      </c>
      <c r="I34" s="28">
        <f>VLOOKUP(C34,'[3]Uurgiin heregjilt 2019'!$C$6:$I$185,7,0)</f>
        <v>1</v>
      </c>
      <c r="J34" s="27">
        <v>1</v>
      </c>
      <c r="K34" s="27">
        <v>1</v>
      </c>
      <c r="L34" s="27"/>
      <c r="M34" s="27"/>
      <c r="N34" s="27">
        <f>SUM(D34:K34)</f>
        <v>7</v>
      </c>
      <c r="O34" s="27">
        <f>N34/8*100</f>
        <v>87.5</v>
      </c>
    </row>
    <row r="35" spans="1:16" x14ac:dyDescent="0.2">
      <c r="A35" s="24">
        <v>30</v>
      </c>
      <c r="B35" s="25" t="s">
        <v>45</v>
      </c>
      <c r="C35" s="29">
        <v>523</v>
      </c>
      <c r="D35" s="27">
        <v>1</v>
      </c>
      <c r="E35" s="27">
        <f>VLOOKUP(C35,'[1]eeljit hural 2019'!$C$5:$T$153,18,0)</f>
        <v>1</v>
      </c>
      <c r="F35" s="27">
        <v>1</v>
      </c>
      <c r="G35" s="27">
        <v>1</v>
      </c>
      <c r="H35" s="28">
        <f>VLOOKUP(C35,[2]Sheet1!$C$7:$F$199,4,0)</f>
        <v>1</v>
      </c>
      <c r="I35" s="28"/>
      <c r="J35" s="27">
        <v>1</v>
      </c>
      <c r="K35" s="27">
        <v>1</v>
      </c>
      <c r="L35" s="27"/>
      <c r="M35" s="27"/>
      <c r="N35" s="27">
        <f>SUM(D35:K35)</f>
        <v>7</v>
      </c>
      <c r="O35" s="27">
        <f>N35/8*100</f>
        <v>87.5</v>
      </c>
    </row>
    <row r="36" spans="1:16" x14ac:dyDescent="0.2">
      <c r="A36" s="24">
        <v>31</v>
      </c>
      <c r="B36" s="25" t="s">
        <v>46</v>
      </c>
      <c r="C36" s="29">
        <v>326</v>
      </c>
      <c r="D36" s="27">
        <v>1</v>
      </c>
      <c r="E36" s="27">
        <f>VLOOKUP(C36,'[1]eeljit hural 2019'!$C$5:$T$153,18,0)</f>
        <v>1</v>
      </c>
      <c r="F36" s="27">
        <v>1</v>
      </c>
      <c r="G36" s="27">
        <v>1</v>
      </c>
      <c r="H36" s="28">
        <f>VLOOKUP(C36,[2]Sheet1!$C$7:$F$199,4,0)</f>
        <v>1</v>
      </c>
      <c r="I36" s="28"/>
      <c r="J36" s="27">
        <v>1</v>
      </c>
      <c r="K36" s="27">
        <v>1</v>
      </c>
      <c r="L36" s="27"/>
      <c r="M36" s="27"/>
      <c r="N36" s="27">
        <f>SUM(D36:K36)</f>
        <v>7</v>
      </c>
      <c r="O36" s="27">
        <f>N36/8*100</f>
        <v>87.5</v>
      </c>
    </row>
    <row r="37" spans="1:16" x14ac:dyDescent="0.2">
      <c r="A37" s="24">
        <v>32</v>
      </c>
      <c r="B37" s="25" t="s">
        <v>47</v>
      </c>
      <c r="C37" s="29">
        <v>379</v>
      </c>
      <c r="D37" s="27">
        <v>1</v>
      </c>
      <c r="E37" s="27">
        <f>VLOOKUP(C37,'[1]eeljit hural 2019'!$C$5:$T$153,18,0)</f>
        <v>1</v>
      </c>
      <c r="F37" s="27">
        <v>1</v>
      </c>
      <c r="G37" s="27"/>
      <c r="H37" s="28">
        <f>VLOOKUP(C37,[2]Sheet1!$C$7:$F$199,4,0)</f>
        <v>1</v>
      </c>
      <c r="I37" s="28">
        <f>VLOOKUP(C37,'[3]Uurgiin heregjilt 2019'!$C$6:$I$185,7,0)</f>
        <v>1</v>
      </c>
      <c r="J37" s="27">
        <v>1</v>
      </c>
      <c r="K37" s="27">
        <v>1</v>
      </c>
      <c r="L37" s="27"/>
      <c r="M37" s="27"/>
      <c r="N37" s="27">
        <f>SUM(D37:K37)</f>
        <v>7</v>
      </c>
      <c r="O37" s="27">
        <f>N37/8*100</f>
        <v>87.5</v>
      </c>
    </row>
    <row r="38" spans="1:16" x14ac:dyDescent="0.2">
      <c r="A38" s="24">
        <v>33</v>
      </c>
      <c r="B38" s="25" t="s">
        <v>48</v>
      </c>
      <c r="C38" s="29">
        <v>332</v>
      </c>
      <c r="D38" s="27">
        <v>1</v>
      </c>
      <c r="E38" s="27">
        <f>VLOOKUP(C38,'[1]eeljit hural 2019'!$C$5:$T$153,18,0)</f>
        <v>1</v>
      </c>
      <c r="F38" s="27">
        <v>1</v>
      </c>
      <c r="G38" s="27">
        <v>1</v>
      </c>
      <c r="H38" s="28">
        <f>VLOOKUP(C38,[2]Sheet1!$C$7:$F$199,4,0)</f>
        <v>1</v>
      </c>
      <c r="I38" s="28"/>
      <c r="J38" s="27">
        <v>1</v>
      </c>
      <c r="K38" s="27">
        <v>1</v>
      </c>
      <c r="L38" s="27"/>
      <c r="M38" s="27"/>
      <c r="N38" s="27">
        <f>SUM(D38:K38)</f>
        <v>7</v>
      </c>
      <c r="O38" s="27">
        <f>N38/8*100</f>
        <v>87.5</v>
      </c>
    </row>
    <row r="39" spans="1:16" x14ac:dyDescent="0.2">
      <c r="A39" s="24">
        <v>34</v>
      </c>
      <c r="B39" s="25" t="s">
        <v>49</v>
      </c>
      <c r="C39" s="29">
        <v>2</v>
      </c>
      <c r="D39" s="27">
        <v>1</v>
      </c>
      <c r="E39" s="27">
        <f>VLOOKUP(C39,'[1]eeljit hural 2019'!$C$5:$T$153,18,0)</f>
        <v>1</v>
      </c>
      <c r="F39" s="27">
        <v>1</v>
      </c>
      <c r="G39" s="27">
        <v>1</v>
      </c>
      <c r="H39" s="28">
        <v>1</v>
      </c>
      <c r="I39" s="28"/>
      <c r="J39" s="27">
        <v>1</v>
      </c>
      <c r="K39" s="27">
        <v>1</v>
      </c>
      <c r="L39" s="27"/>
      <c r="M39" s="27"/>
      <c r="N39" s="27">
        <f>SUM(D39:K39)</f>
        <v>7</v>
      </c>
      <c r="O39" s="27">
        <f>N39/8*100</f>
        <v>87.5</v>
      </c>
    </row>
    <row r="40" spans="1:16" s="32" customFormat="1" x14ac:dyDescent="0.2">
      <c r="A40" s="24">
        <v>35</v>
      </c>
      <c r="B40" s="25" t="s">
        <v>50</v>
      </c>
      <c r="C40" s="29">
        <v>471</v>
      </c>
      <c r="D40" s="27">
        <v>1</v>
      </c>
      <c r="E40" s="27">
        <f>VLOOKUP(C40,'[1]eeljit hural 2019'!$C$5:$T$153,18,0)</f>
        <v>1</v>
      </c>
      <c r="F40" s="27">
        <v>1</v>
      </c>
      <c r="G40" s="27">
        <v>1</v>
      </c>
      <c r="H40" s="28">
        <f>VLOOKUP(C40,[2]Sheet1!$C$7:$F$199,4,0)</f>
        <v>1</v>
      </c>
      <c r="I40" s="28"/>
      <c r="J40" s="27">
        <v>1</v>
      </c>
      <c r="K40" s="27">
        <v>1</v>
      </c>
      <c r="L40" s="27"/>
      <c r="M40" s="27"/>
      <c r="N40" s="27">
        <f>SUM(D40:K40)</f>
        <v>7</v>
      </c>
      <c r="O40" s="27">
        <f>N40/8*100</f>
        <v>87.5</v>
      </c>
      <c r="P40" s="3"/>
    </row>
    <row r="41" spans="1:16" x14ac:dyDescent="0.2">
      <c r="A41" s="24">
        <v>36</v>
      </c>
      <c r="B41" s="25" t="s">
        <v>51</v>
      </c>
      <c r="C41" s="29">
        <v>118</v>
      </c>
      <c r="D41" s="27">
        <v>1</v>
      </c>
      <c r="E41" s="27">
        <f>VLOOKUP(C41,'[1]eeljit hural 2019'!$C$5:$T$153,18,0)</f>
        <v>1</v>
      </c>
      <c r="F41" s="27">
        <v>1</v>
      </c>
      <c r="G41" s="27">
        <v>1</v>
      </c>
      <c r="H41" s="28">
        <f>VLOOKUP(C41,[2]Sheet1!$C$7:$F$199,4,0)</f>
        <v>1</v>
      </c>
      <c r="I41" s="28"/>
      <c r="J41" s="27">
        <v>1</v>
      </c>
      <c r="K41" s="27">
        <v>1</v>
      </c>
      <c r="L41" s="27"/>
      <c r="M41" s="27"/>
      <c r="N41" s="27">
        <f>SUM(D41:K41)</f>
        <v>7</v>
      </c>
      <c r="O41" s="27">
        <f>N41/8*100</f>
        <v>87.5</v>
      </c>
    </row>
    <row r="42" spans="1:16" x14ac:dyDescent="0.2">
      <c r="A42" s="24">
        <v>37</v>
      </c>
      <c r="B42" s="25" t="s">
        <v>52</v>
      </c>
      <c r="C42" s="29">
        <v>22</v>
      </c>
      <c r="D42" s="27">
        <v>1</v>
      </c>
      <c r="E42" s="27">
        <f>VLOOKUP(C42,'[1]eeljit hural 2019'!$C$5:$T$153,18,0)</f>
        <v>1</v>
      </c>
      <c r="F42" s="27">
        <v>1</v>
      </c>
      <c r="G42" s="27"/>
      <c r="H42" s="28">
        <f>VLOOKUP(C42,[2]Sheet1!$C$7:$F$199,4,0)</f>
        <v>1</v>
      </c>
      <c r="I42" s="28">
        <f>VLOOKUP(C42,'[3]Uurgiin heregjilt 2019'!$C$6:$I$185,7,0)</f>
        <v>1</v>
      </c>
      <c r="J42" s="27">
        <v>1</v>
      </c>
      <c r="K42" s="27">
        <v>1</v>
      </c>
      <c r="L42" s="27"/>
      <c r="M42" s="27"/>
      <c r="N42" s="27">
        <f>SUM(D42:K42)</f>
        <v>7</v>
      </c>
      <c r="O42" s="27">
        <f>N42/8*100</f>
        <v>87.5</v>
      </c>
    </row>
    <row r="43" spans="1:16" x14ac:dyDescent="0.2">
      <c r="A43" s="24">
        <v>38</v>
      </c>
      <c r="B43" s="25" t="s">
        <v>53</v>
      </c>
      <c r="C43" s="29">
        <v>195</v>
      </c>
      <c r="D43" s="27">
        <v>1</v>
      </c>
      <c r="E43" s="27">
        <f>VLOOKUP(C43,'[1]eeljit hural 2019'!$C$5:$T$153,18,0)</f>
        <v>1</v>
      </c>
      <c r="F43" s="27">
        <v>1</v>
      </c>
      <c r="G43" s="27"/>
      <c r="H43" s="28">
        <f>VLOOKUP(C43,[2]Sheet1!$C$7:$F$199,4,0)</f>
        <v>1</v>
      </c>
      <c r="I43" s="28">
        <f>VLOOKUP(C43,'[3]Uurgiin heregjilt 2019'!$C$6:$I$185,7,0)</f>
        <v>1</v>
      </c>
      <c r="J43" s="27">
        <v>1</v>
      </c>
      <c r="K43" s="27">
        <v>1</v>
      </c>
      <c r="L43" s="27"/>
      <c r="M43" s="27"/>
      <c r="N43" s="27">
        <f>SUM(D43:K43)</f>
        <v>7</v>
      </c>
      <c r="O43" s="27">
        <f>N43/8*100</f>
        <v>87.5</v>
      </c>
    </row>
    <row r="44" spans="1:16" x14ac:dyDescent="0.2">
      <c r="A44" s="24">
        <v>39</v>
      </c>
      <c r="B44" s="25" t="s">
        <v>54</v>
      </c>
      <c r="C44" s="29">
        <v>525</v>
      </c>
      <c r="D44" s="27">
        <v>1</v>
      </c>
      <c r="E44" s="27">
        <f>VLOOKUP(C44,'[1]eeljit hural 2019'!$C$5:$T$153,18,0)</f>
        <v>1</v>
      </c>
      <c r="F44" s="27">
        <v>1</v>
      </c>
      <c r="G44" s="27">
        <v>1</v>
      </c>
      <c r="H44" s="28">
        <f>VLOOKUP(C44,[2]Sheet1!$C$7:$F$199,4,0)</f>
        <v>1</v>
      </c>
      <c r="I44" s="28"/>
      <c r="J44" s="27">
        <v>1</v>
      </c>
      <c r="K44" s="27">
        <v>1</v>
      </c>
      <c r="L44" s="27"/>
      <c r="M44" s="27"/>
      <c r="N44" s="27">
        <f>SUM(D44:K44)</f>
        <v>7</v>
      </c>
      <c r="O44" s="27">
        <f>N44/8*100</f>
        <v>87.5</v>
      </c>
    </row>
    <row r="45" spans="1:16" x14ac:dyDescent="0.2">
      <c r="A45" s="24">
        <v>40</v>
      </c>
      <c r="B45" s="25" t="s">
        <v>55</v>
      </c>
      <c r="C45" s="29">
        <v>179</v>
      </c>
      <c r="D45" s="27">
        <v>1</v>
      </c>
      <c r="E45" s="27">
        <f>VLOOKUP(C45,'[1]eeljit hural 2019'!$C$5:$T$153,18,0)</f>
        <v>1</v>
      </c>
      <c r="F45" s="27">
        <v>1</v>
      </c>
      <c r="G45" s="27">
        <v>1</v>
      </c>
      <c r="H45" s="28">
        <f>VLOOKUP(C45,[2]Sheet1!$C$7:$F$199,4,0)</f>
        <v>1</v>
      </c>
      <c r="I45" s="28"/>
      <c r="J45" s="27">
        <v>1</v>
      </c>
      <c r="K45" s="27">
        <v>1</v>
      </c>
      <c r="L45" s="27"/>
      <c r="M45" s="27"/>
      <c r="N45" s="27">
        <f>SUM(D45:K45)</f>
        <v>7</v>
      </c>
      <c r="O45" s="27">
        <f>N45/8*100</f>
        <v>87.5</v>
      </c>
    </row>
    <row r="46" spans="1:16" x14ac:dyDescent="0.2">
      <c r="A46" s="24">
        <v>41</v>
      </c>
      <c r="B46" s="25" t="s">
        <v>56</v>
      </c>
      <c r="C46" s="29">
        <v>162</v>
      </c>
      <c r="D46" s="27">
        <v>1</v>
      </c>
      <c r="E46" s="27">
        <f>VLOOKUP(C46,'[1]eeljit hural 2019'!$C$5:$T$153,18,0)</f>
        <v>1</v>
      </c>
      <c r="F46" s="27">
        <v>1</v>
      </c>
      <c r="G46" s="27">
        <v>1</v>
      </c>
      <c r="H46" s="28">
        <f>VLOOKUP(C46,[2]Sheet1!$C$7:$F$199,4,0)</f>
        <v>1</v>
      </c>
      <c r="I46" s="28"/>
      <c r="J46" s="27">
        <v>1</v>
      </c>
      <c r="K46" s="27">
        <v>1</v>
      </c>
      <c r="L46" s="27"/>
      <c r="M46" s="27"/>
      <c r="N46" s="27">
        <f>SUM(D46:K46)</f>
        <v>7</v>
      </c>
      <c r="O46" s="27">
        <f>N46/8*100</f>
        <v>87.5</v>
      </c>
    </row>
    <row r="47" spans="1:16" x14ac:dyDescent="0.2">
      <c r="A47" s="24">
        <v>42</v>
      </c>
      <c r="B47" s="25" t="s">
        <v>57</v>
      </c>
      <c r="C47" s="29">
        <v>431</v>
      </c>
      <c r="D47" s="27">
        <v>1</v>
      </c>
      <c r="E47" s="27">
        <f>VLOOKUP(C47,'[1]eeljit hural 2019'!$C$5:$T$153,18,0)</f>
        <v>1</v>
      </c>
      <c r="F47" s="27">
        <v>1</v>
      </c>
      <c r="G47" s="27">
        <v>1</v>
      </c>
      <c r="H47" s="28">
        <f>VLOOKUP(C47,[2]Sheet1!$C$7:$F$199,4,0)</f>
        <v>1</v>
      </c>
      <c r="I47" s="28"/>
      <c r="J47" s="27">
        <v>1</v>
      </c>
      <c r="K47" s="27">
        <v>1</v>
      </c>
      <c r="L47" s="27"/>
      <c r="M47" s="27"/>
      <c r="N47" s="27">
        <f>SUM(D47:K47)</f>
        <v>7</v>
      </c>
      <c r="O47" s="27">
        <f>N47/8*100</f>
        <v>87.5</v>
      </c>
    </row>
    <row r="48" spans="1:16" x14ac:dyDescent="0.2">
      <c r="A48" s="24">
        <v>43</v>
      </c>
      <c r="B48" s="25" t="s">
        <v>58</v>
      </c>
      <c r="C48" s="29">
        <v>454</v>
      </c>
      <c r="D48" s="27">
        <v>1</v>
      </c>
      <c r="E48" s="27">
        <f>VLOOKUP(C48,'[1]eeljit hural 2019'!$C$5:$T$153,18,0)</f>
        <v>1</v>
      </c>
      <c r="F48" s="27">
        <v>1</v>
      </c>
      <c r="G48" s="27">
        <v>1</v>
      </c>
      <c r="H48" s="28">
        <f>VLOOKUP(C48,[2]Sheet1!$C$7:$F$199,4,0)</f>
        <v>1</v>
      </c>
      <c r="I48" s="28">
        <f>VLOOKUP(C48,'[3]Uurgiin heregjilt 2019'!$C$6:$I$185,7,0)</f>
        <v>1</v>
      </c>
      <c r="J48" s="27"/>
      <c r="K48" s="27">
        <v>1</v>
      </c>
      <c r="L48" s="27"/>
      <c r="M48" s="27"/>
      <c r="N48" s="27">
        <f>SUM(D48:K48)</f>
        <v>7</v>
      </c>
      <c r="O48" s="27">
        <f>N48/8*100</f>
        <v>87.5</v>
      </c>
    </row>
    <row r="49" spans="1:15" x14ac:dyDescent="0.2">
      <c r="A49" s="24">
        <v>44</v>
      </c>
      <c r="B49" s="25" t="s">
        <v>59</v>
      </c>
      <c r="C49" s="29">
        <v>359</v>
      </c>
      <c r="D49" s="27">
        <v>1</v>
      </c>
      <c r="E49" s="27">
        <f>VLOOKUP(C49,'[1]eeljit hural 2019'!$C$5:$T$153,18,0)</f>
        <v>1</v>
      </c>
      <c r="F49" s="27">
        <v>1</v>
      </c>
      <c r="G49" s="27"/>
      <c r="H49" s="28">
        <f>VLOOKUP(C49,[2]Sheet1!$C$7:$F$199,4,0)</f>
        <v>1</v>
      </c>
      <c r="I49" s="28">
        <f>VLOOKUP(C49,'[3]Uurgiin heregjilt 2019'!$C$6:$I$185,7,0)</f>
        <v>1</v>
      </c>
      <c r="J49" s="27">
        <v>1</v>
      </c>
      <c r="K49" s="27">
        <v>1</v>
      </c>
      <c r="L49" s="27"/>
      <c r="M49" s="27"/>
      <c r="N49" s="27">
        <f>SUM(D49:K49)</f>
        <v>7</v>
      </c>
      <c r="O49" s="27">
        <f>N49/8*100</f>
        <v>87.5</v>
      </c>
    </row>
    <row r="50" spans="1:15" x14ac:dyDescent="0.2">
      <c r="A50" s="24">
        <v>45</v>
      </c>
      <c r="B50" s="25" t="s">
        <v>60</v>
      </c>
      <c r="C50" s="29">
        <v>543</v>
      </c>
      <c r="D50" s="27">
        <v>1</v>
      </c>
      <c r="E50" s="27">
        <f>VLOOKUP(C50,'[1]eeljit hural 2019'!$C$5:$T$153,18,0)</f>
        <v>1</v>
      </c>
      <c r="F50" s="27">
        <v>1</v>
      </c>
      <c r="G50" s="27">
        <v>1</v>
      </c>
      <c r="H50" s="28">
        <f>VLOOKUP(C50,[2]Sheet1!$C$7:$F$199,4,0)</f>
        <v>1</v>
      </c>
      <c r="I50" s="28">
        <f>VLOOKUP(C50,'[3]Uurgiin heregjilt 2019'!$C$6:$I$185,7,0)</f>
        <v>1</v>
      </c>
      <c r="J50" s="27"/>
      <c r="K50" s="27">
        <v>1</v>
      </c>
      <c r="L50" s="27"/>
      <c r="M50" s="27"/>
      <c r="N50" s="27">
        <f>SUM(D50:K50)</f>
        <v>7</v>
      </c>
      <c r="O50" s="27">
        <f>N50/8*100</f>
        <v>87.5</v>
      </c>
    </row>
    <row r="51" spans="1:15" x14ac:dyDescent="0.2">
      <c r="A51" s="24">
        <v>46</v>
      </c>
      <c r="B51" s="25" t="s">
        <v>61</v>
      </c>
      <c r="C51" s="29">
        <v>366</v>
      </c>
      <c r="D51" s="27">
        <v>1</v>
      </c>
      <c r="E51" s="27">
        <f>VLOOKUP(C51,'[1]eeljit hural 2019'!$C$5:$T$153,18,0)</f>
        <v>1</v>
      </c>
      <c r="F51" s="27">
        <v>1</v>
      </c>
      <c r="G51" s="27">
        <v>1</v>
      </c>
      <c r="H51" s="28">
        <f>VLOOKUP(C51,[2]Sheet1!$C$7:$F$199,4,0)</f>
        <v>1</v>
      </c>
      <c r="I51" s="28"/>
      <c r="J51" s="27">
        <v>1</v>
      </c>
      <c r="K51" s="27">
        <v>1</v>
      </c>
      <c r="L51" s="27"/>
      <c r="M51" s="27"/>
      <c r="N51" s="27">
        <f>SUM(D51:K51)</f>
        <v>7</v>
      </c>
      <c r="O51" s="27">
        <f>N51/8*100</f>
        <v>87.5</v>
      </c>
    </row>
    <row r="52" spans="1:15" x14ac:dyDescent="0.2">
      <c r="A52" s="24">
        <v>47</v>
      </c>
      <c r="B52" s="25" t="s">
        <v>62</v>
      </c>
      <c r="C52" s="29">
        <v>71</v>
      </c>
      <c r="D52" s="27">
        <v>1</v>
      </c>
      <c r="E52" s="27">
        <f>VLOOKUP(C52,'[1]eeljit hural 2019'!$C$5:$T$153,18,0)</f>
        <v>1</v>
      </c>
      <c r="F52" s="27">
        <v>1</v>
      </c>
      <c r="G52" s="27">
        <v>1</v>
      </c>
      <c r="H52" s="28">
        <f>VLOOKUP(C52,[2]Sheet1!$C$7:$F$199,4,0)</f>
        <v>1</v>
      </c>
      <c r="I52" s="28">
        <f>VLOOKUP(C52,'[3]Uurgiin heregjilt 2019'!$C$6:$I$185,7,0)</f>
        <v>1</v>
      </c>
      <c r="J52" s="27">
        <v>1</v>
      </c>
      <c r="K52" s="27"/>
      <c r="L52" s="27"/>
      <c r="M52" s="27"/>
      <c r="N52" s="27">
        <f>SUM(D52:K52)</f>
        <v>7</v>
      </c>
      <c r="O52" s="27">
        <f>N52/8*100</f>
        <v>87.5</v>
      </c>
    </row>
    <row r="53" spans="1:15" x14ac:dyDescent="0.2">
      <c r="A53" s="24">
        <v>48</v>
      </c>
      <c r="B53" s="25" t="s">
        <v>63</v>
      </c>
      <c r="C53" s="29">
        <v>61</v>
      </c>
      <c r="D53" s="27">
        <v>1</v>
      </c>
      <c r="E53" s="27">
        <f>VLOOKUP(C53,'[1]eeljit hural 2019'!$C$5:$T$153,18,0)</f>
        <v>1</v>
      </c>
      <c r="F53" s="27">
        <v>1</v>
      </c>
      <c r="G53" s="27">
        <v>1</v>
      </c>
      <c r="H53" s="28">
        <f>VLOOKUP(C53,[2]Sheet1!$C$7:$F$199,4,0)</f>
        <v>1</v>
      </c>
      <c r="I53" s="28"/>
      <c r="J53" s="27">
        <v>1</v>
      </c>
      <c r="K53" s="27">
        <v>1</v>
      </c>
      <c r="L53" s="27"/>
      <c r="M53" s="27"/>
      <c r="N53" s="27">
        <f>SUM(D53:K53)</f>
        <v>7</v>
      </c>
      <c r="O53" s="27">
        <f>N53/8*100</f>
        <v>87.5</v>
      </c>
    </row>
    <row r="54" spans="1:15" x14ac:dyDescent="0.2">
      <c r="A54" s="24">
        <v>49</v>
      </c>
      <c r="B54" s="25" t="s">
        <v>64</v>
      </c>
      <c r="C54" s="29">
        <v>204</v>
      </c>
      <c r="D54" s="27">
        <v>1</v>
      </c>
      <c r="E54" s="27">
        <f>VLOOKUP(C54,'[1]eeljit hural 2019'!$C$5:$T$153,18,0)</f>
        <v>1</v>
      </c>
      <c r="F54" s="27">
        <v>1</v>
      </c>
      <c r="G54" s="27">
        <v>1</v>
      </c>
      <c r="H54" s="28">
        <f>VLOOKUP(C54,[2]Sheet1!$C$7:$F$199,4,0)</f>
        <v>1</v>
      </c>
      <c r="I54" s="28"/>
      <c r="J54" s="27">
        <v>1</v>
      </c>
      <c r="K54" s="27">
        <v>1</v>
      </c>
      <c r="L54" s="27"/>
      <c r="M54" s="27"/>
      <c r="N54" s="27">
        <f>SUM(D54:K54)</f>
        <v>7</v>
      </c>
      <c r="O54" s="27">
        <f>N54/8*100</f>
        <v>87.5</v>
      </c>
    </row>
    <row r="55" spans="1:15" x14ac:dyDescent="0.2">
      <c r="A55" s="24">
        <v>50</v>
      </c>
      <c r="B55" s="25" t="s">
        <v>65</v>
      </c>
      <c r="C55" s="29">
        <v>517</v>
      </c>
      <c r="D55" s="27">
        <v>1</v>
      </c>
      <c r="E55" s="27">
        <f>VLOOKUP(C55,'[1]eeljit hural 2019'!$C$5:$T$153,18,0)</f>
        <v>1</v>
      </c>
      <c r="F55" s="27">
        <v>1</v>
      </c>
      <c r="G55" s="27">
        <v>1</v>
      </c>
      <c r="H55" s="28">
        <f>VLOOKUP(C55,[2]Sheet1!$C$7:$F$199,4,0)</f>
        <v>1</v>
      </c>
      <c r="I55" s="28"/>
      <c r="J55" s="27">
        <v>1</v>
      </c>
      <c r="K55" s="27">
        <v>1</v>
      </c>
      <c r="L55" s="27"/>
      <c r="M55" s="27"/>
      <c r="N55" s="27">
        <f>SUM(D55:K55)</f>
        <v>7</v>
      </c>
      <c r="O55" s="27">
        <f>N55/8*100</f>
        <v>87.5</v>
      </c>
    </row>
    <row r="56" spans="1:15" x14ac:dyDescent="0.2">
      <c r="A56" s="24">
        <v>51</v>
      </c>
      <c r="B56" s="25" t="s">
        <v>66</v>
      </c>
      <c r="C56" s="29">
        <v>549</v>
      </c>
      <c r="D56" s="27">
        <v>1</v>
      </c>
      <c r="E56" s="27">
        <f>VLOOKUP(C56,'[1]eeljit hural 2019'!$C$5:$T$153,18,0)</f>
        <v>1</v>
      </c>
      <c r="F56" s="27">
        <v>1</v>
      </c>
      <c r="G56" s="27">
        <v>1</v>
      </c>
      <c r="H56" s="28">
        <v>1</v>
      </c>
      <c r="I56" s="28"/>
      <c r="J56" s="27">
        <v>1</v>
      </c>
      <c r="K56" s="27">
        <v>1</v>
      </c>
      <c r="L56" s="27"/>
      <c r="M56" s="27"/>
      <c r="N56" s="27">
        <f>SUM(D56:K56)</f>
        <v>7</v>
      </c>
      <c r="O56" s="27">
        <f>N56/8*100</f>
        <v>87.5</v>
      </c>
    </row>
    <row r="57" spans="1:15" x14ac:dyDescent="0.2">
      <c r="A57" s="24">
        <v>52</v>
      </c>
      <c r="B57" s="25" t="s">
        <v>67</v>
      </c>
      <c r="C57" s="29">
        <v>7</v>
      </c>
      <c r="D57" s="27">
        <v>1</v>
      </c>
      <c r="E57" s="27">
        <f>VLOOKUP(C57,'[1]eeljit hural 2019'!$C$5:$T$153,18,0)</f>
        <v>1</v>
      </c>
      <c r="F57" s="27">
        <v>1</v>
      </c>
      <c r="G57" s="27">
        <v>1</v>
      </c>
      <c r="H57" s="28"/>
      <c r="I57" s="28">
        <f>VLOOKUP(C57,'[3]Uurgiin heregjilt 2019'!$C$6:$I$185,7,0)</f>
        <v>1</v>
      </c>
      <c r="J57" s="27">
        <v>1</v>
      </c>
      <c r="K57" s="27">
        <v>1</v>
      </c>
      <c r="L57" s="27"/>
      <c r="M57" s="27"/>
      <c r="N57" s="27">
        <f>SUM(D57:K57)</f>
        <v>7</v>
      </c>
      <c r="O57" s="27">
        <f>N57/8*100</f>
        <v>87.5</v>
      </c>
    </row>
    <row r="58" spans="1:15" x14ac:dyDescent="0.2">
      <c r="A58" s="24">
        <v>53</v>
      </c>
      <c r="B58" s="25" t="s">
        <v>68</v>
      </c>
      <c r="C58" s="29">
        <v>492</v>
      </c>
      <c r="D58" s="27">
        <v>1</v>
      </c>
      <c r="E58" s="27">
        <f>VLOOKUP(C58,'[1]eeljit hural 2019'!$C$5:$T$153,18,0)</f>
        <v>1</v>
      </c>
      <c r="F58" s="27">
        <v>1</v>
      </c>
      <c r="G58" s="27">
        <v>1</v>
      </c>
      <c r="H58" s="28">
        <v>1</v>
      </c>
      <c r="I58" s="28"/>
      <c r="J58" s="27">
        <v>1</v>
      </c>
      <c r="K58" s="27">
        <v>1</v>
      </c>
      <c r="L58" s="27"/>
      <c r="M58" s="27"/>
      <c r="N58" s="27">
        <f>SUM(D58:K58)</f>
        <v>7</v>
      </c>
      <c r="O58" s="27">
        <f>N58/8*100</f>
        <v>87.5</v>
      </c>
    </row>
    <row r="59" spans="1:15" x14ac:dyDescent="0.2">
      <c r="A59" s="24">
        <v>54</v>
      </c>
      <c r="B59" s="25" t="s">
        <v>69</v>
      </c>
      <c r="C59" s="29">
        <v>234</v>
      </c>
      <c r="D59" s="27">
        <v>1</v>
      </c>
      <c r="E59" s="27">
        <f>VLOOKUP(C59,'[1]eeljit hural 2019'!$C$5:$T$153,18,0)</f>
        <v>1</v>
      </c>
      <c r="F59" s="27">
        <v>1</v>
      </c>
      <c r="G59" s="27">
        <v>1</v>
      </c>
      <c r="H59" s="28">
        <v>1</v>
      </c>
      <c r="I59" s="28">
        <f>VLOOKUP(C59,'[3]Uurgiin heregjilt 2019'!$C$6:$I$185,7,0)</f>
        <v>1</v>
      </c>
      <c r="J59" s="27"/>
      <c r="K59" s="27">
        <v>1</v>
      </c>
      <c r="L59" s="27"/>
      <c r="M59" s="27"/>
      <c r="N59" s="27">
        <f>SUM(D59:K59)</f>
        <v>7</v>
      </c>
      <c r="O59" s="27">
        <f>N59/8*100</f>
        <v>87.5</v>
      </c>
    </row>
    <row r="60" spans="1:15" x14ac:dyDescent="0.2">
      <c r="A60" s="24">
        <v>55</v>
      </c>
      <c r="B60" s="25" t="s">
        <v>70</v>
      </c>
      <c r="C60" s="26">
        <v>524</v>
      </c>
      <c r="D60" s="27">
        <v>1</v>
      </c>
      <c r="E60" s="27">
        <f>VLOOKUP(C60,'[1]eeljit hural 2019'!$C$5:$T$153,18,0)</f>
        <v>1</v>
      </c>
      <c r="F60" s="27">
        <v>1</v>
      </c>
      <c r="G60" s="27"/>
      <c r="H60" s="28">
        <v>1</v>
      </c>
      <c r="I60" s="28">
        <f>VLOOKUP(C60,'[3]Uurgiin heregjilt 2019'!$C$6:$I$185,7,0)</f>
        <v>1</v>
      </c>
      <c r="J60" s="27">
        <v>1</v>
      </c>
      <c r="K60" s="27">
        <v>1</v>
      </c>
      <c r="L60" s="27"/>
      <c r="M60" s="27"/>
      <c r="N60" s="27">
        <f>SUM(D60:K60)</f>
        <v>7</v>
      </c>
      <c r="O60" s="27">
        <f>N60/8*100</f>
        <v>87.5</v>
      </c>
    </row>
    <row r="61" spans="1:15" x14ac:dyDescent="0.2">
      <c r="A61" s="24">
        <v>56</v>
      </c>
      <c r="B61" s="25" t="s">
        <v>71</v>
      </c>
      <c r="C61" s="29">
        <v>445</v>
      </c>
      <c r="D61" s="27">
        <v>1</v>
      </c>
      <c r="E61" s="27">
        <f>VLOOKUP(C61,'[1]eeljit hural 2019'!$C$5:$T$153,18,0)</f>
        <v>1</v>
      </c>
      <c r="F61" s="27">
        <v>1</v>
      </c>
      <c r="G61" s="27"/>
      <c r="H61" s="28">
        <f>VLOOKUP(C61,[2]Sheet1!$C$7:$F$199,4,0)</f>
        <v>1</v>
      </c>
      <c r="I61" s="28"/>
      <c r="J61" s="27">
        <v>1</v>
      </c>
      <c r="K61" s="27">
        <v>1</v>
      </c>
      <c r="L61" s="27"/>
      <c r="M61" s="27"/>
      <c r="N61" s="27">
        <f>SUM(D61:K61)</f>
        <v>6</v>
      </c>
      <c r="O61" s="27">
        <f>N61/8*100</f>
        <v>75</v>
      </c>
    </row>
    <row r="62" spans="1:15" x14ac:dyDescent="0.2">
      <c r="A62" s="24">
        <v>57</v>
      </c>
      <c r="B62" s="25" t="s">
        <v>72</v>
      </c>
      <c r="C62" s="26">
        <v>231</v>
      </c>
      <c r="D62" s="27">
        <v>1</v>
      </c>
      <c r="E62" s="27"/>
      <c r="F62" s="27">
        <v>1</v>
      </c>
      <c r="G62" s="27">
        <v>1</v>
      </c>
      <c r="H62" s="28">
        <f>VLOOKUP(C62,[2]Sheet1!$C$7:$F$199,4,0)</f>
        <v>1</v>
      </c>
      <c r="I62" s="28"/>
      <c r="J62" s="27">
        <v>1</v>
      </c>
      <c r="K62" s="27">
        <v>1</v>
      </c>
      <c r="L62" s="27"/>
      <c r="M62" s="27"/>
      <c r="N62" s="27">
        <f>SUM(D62:K62)</f>
        <v>6</v>
      </c>
      <c r="O62" s="27">
        <f>N62/8*100</f>
        <v>75</v>
      </c>
    </row>
    <row r="63" spans="1:15" x14ac:dyDescent="0.2">
      <c r="A63" s="24">
        <v>58</v>
      </c>
      <c r="B63" s="25" t="s">
        <v>73</v>
      </c>
      <c r="C63" s="29">
        <v>200</v>
      </c>
      <c r="D63" s="27">
        <v>1</v>
      </c>
      <c r="E63" s="27">
        <f>VLOOKUP(C63,'[1]eeljit hural 2019'!$C$5:$T$153,18,0)</f>
        <v>1</v>
      </c>
      <c r="F63" s="27">
        <v>1</v>
      </c>
      <c r="G63" s="27">
        <v>1</v>
      </c>
      <c r="H63" s="28">
        <f>VLOOKUP(C63,[2]Sheet1!$C$7:$F$199,4,0)</f>
        <v>1</v>
      </c>
      <c r="I63" s="28"/>
      <c r="J63" s="27"/>
      <c r="K63" s="27">
        <v>1</v>
      </c>
      <c r="L63" s="27"/>
      <c r="M63" s="27"/>
      <c r="N63" s="27">
        <f>SUM(D63:K63)</f>
        <v>6</v>
      </c>
      <c r="O63" s="27">
        <f>N63/8*100</f>
        <v>75</v>
      </c>
    </row>
    <row r="64" spans="1:15" x14ac:dyDescent="0.2">
      <c r="A64" s="24">
        <v>59</v>
      </c>
      <c r="B64" s="25" t="s">
        <v>74</v>
      </c>
      <c r="C64" s="29">
        <v>476</v>
      </c>
      <c r="D64" s="27">
        <v>1</v>
      </c>
      <c r="E64" s="27">
        <f>VLOOKUP(C64,'[1]eeljit hural 2019'!$C$5:$T$153,18,0)</f>
        <v>1</v>
      </c>
      <c r="F64" s="27">
        <v>1</v>
      </c>
      <c r="G64" s="27">
        <v>1</v>
      </c>
      <c r="H64" s="28"/>
      <c r="I64" s="28">
        <f>VLOOKUP(C64,'[3]Uurgiin heregjilt 2019'!$C$6:$I$185,7,0)</f>
        <v>1</v>
      </c>
      <c r="J64" s="27"/>
      <c r="K64" s="27">
        <v>1</v>
      </c>
      <c r="L64" s="27"/>
      <c r="M64" s="27"/>
      <c r="N64" s="27">
        <f>SUM(D64:K64)</f>
        <v>6</v>
      </c>
      <c r="O64" s="27">
        <f>N64/8*100</f>
        <v>75</v>
      </c>
    </row>
    <row r="65" spans="1:15" x14ac:dyDescent="0.2">
      <c r="A65" s="24">
        <v>60</v>
      </c>
      <c r="B65" s="25" t="s">
        <v>75</v>
      </c>
      <c r="C65" s="29">
        <v>438</v>
      </c>
      <c r="D65" s="27">
        <v>1</v>
      </c>
      <c r="E65" s="27">
        <f>VLOOKUP(C65,'[1]eeljit hural 2019'!$C$5:$T$153,18,0)</f>
        <v>1</v>
      </c>
      <c r="F65" s="27">
        <v>1</v>
      </c>
      <c r="G65" s="27">
        <v>1</v>
      </c>
      <c r="H65" s="28"/>
      <c r="I65" s="28"/>
      <c r="J65" s="27">
        <v>1</v>
      </c>
      <c r="K65" s="27">
        <v>1</v>
      </c>
      <c r="L65" s="27"/>
      <c r="M65" s="27"/>
      <c r="N65" s="27">
        <f>SUM(D65:K65)</f>
        <v>6</v>
      </c>
      <c r="O65" s="27">
        <f>N65/8*100</f>
        <v>75</v>
      </c>
    </row>
    <row r="66" spans="1:15" x14ac:dyDescent="0.2">
      <c r="A66" s="24">
        <v>61</v>
      </c>
      <c r="B66" s="25" t="s">
        <v>76</v>
      </c>
      <c r="C66" s="29">
        <v>86</v>
      </c>
      <c r="D66" s="27">
        <v>1</v>
      </c>
      <c r="E66" s="27">
        <f>VLOOKUP(C66,'[1]eeljit hural 2019'!$C$5:$T$153,18,0)</f>
        <v>1</v>
      </c>
      <c r="F66" s="27">
        <v>1</v>
      </c>
      <c r="G66" s="27"/>
      <c r="H66" s="28">
        <f>VLOOKUP(C66,[2]Sheet1!$C$7:$F$199,4,0)</f>
        <v>1</v>
      </c>
      <c r="I66" s="28"/>
      <c r="J66" s="27">
        <v>1</v>
      </c>
      <c r="K66" s="27">
        <v>1</v>
      </c>
      <c r="L66" s="27"/>
      <c r="M66" s="27"/>
      <c r="N66" s="27">
        <f>SUM(D66:K66)</f>
        <v>6</v>
      </c>
      <c r="O66" s="27">
        <f>N66/8*100</f>
        <v>75</v>
      </c>
    </row>
    <row r="67" spans="1:15" x14ac:dyDescent="0.2">
      <c r="A67" s="24">
        <v>62</v>
      </c>
      <c r="B67" s="25" t="s">
        <v>77</v>
      </c>
      <c r="C67" s="29">
        <v>311</v>
      </c>
      <c r="D67" s="27">
        <v>1</v>
      </c>
      <c r="E67" s="27">
        <f>VLOOKUP(C67,'[1]eeljit hural 2019'!$C$5:$T$153,18,0)</f>
        <v>1</v>
      </c>
      <c r="F67" s="27">
        <v>1</v>
      </c>
      <c r="G67" s="27">
        <v>1</v>
      </c>
      <c r="H67" s="28">
        <f>VLOOKUP(C67,[2]Sheet1!$C$7:$F$199,4,0)</f>
        <v>1</v>
      </c>
      <c r="I67" s="28"/>
      <c r="J67" s="27"/>
      <c r="K67" s="27">
        <v>1</v>
      </c>
      <c r="L67" s="27"/>
      <c r="M67" s="27"/>
      <c r="N67" s="27">
        <f>SUM(D67:K67)</f>
        <v>6</v>
      </c>
      <c r="O67" s="27">
        <f>N67/8*100</f>
        <v>75</v>
      </c>
    </row>
    <row r="68" spans="1:15" x14ac:dyDescent="0.2">
      <c r="A68" s="24">
        <v>63</v>
      </c>
      <c r="B68" s="25" t="s">
        <v>78</v>
      </c>
      <c r="C68" s="33">
        <v>246</v>
      </c>
      <c r="D68" s="27">
        <v>1</v>
      </c>
      <c r="E68" s="27">
        <f>VLOOKUP(C68,'[1]eeljit hural 2019'!$C$5:$T$153,18,0)</f>
        <v>1</v>
      </c>
      <c r="F68" s="27">
        <v>1</v>
      </c>
      <c r="G68" s="27"/>
      <c r="H68" s="28"/>
      <c r="I68" s="28">
        <f>VLOOKUP(C68,'[3]Uurgiin heregjilt 2019'!$C$6:$I$185,7,0)</f>
        <v>1</v>
      </c>
      <c r="J68" s="27">
        <v>1</v>
      </c>
      <c r="K68" s="27">
        <v>1</v>
      </c>
      <c r="L68" s="27"/>
      <c r="M68" s="27"/>
      <c r="N68" s="27">
        <f>SUM(D68:K68)</f>
        <v>6</v>
      </c>
      <c r="O68" s="27">
        <f>N68/8*100</f>
        <v>75</v>
      </c>
    </row>
    <row r="69" spans="1:15" x14ac:dyDescent="0.2">
      <c r="A69" s="24">
        <v>64</v>
      </c>
      <c r="B69" s="25" t="s">
        <v>79</v>
      </c>
      <c r="C69" s="29">
        <v>80</v>
      </c>
      <c r="D69" s="27">
        <v>1</v>
      </c>
      <c r="E69" s="27">
        <f>VLOOKUP(C69,'[1]eeljit hural 2019'!$C$5:$T$153,18,0)</f>
        <v>1</v>
      </c>
      <c r="F69" s="27">
        <v>1</v>
      </c>
      <c r="G69" s="27"/>
      <c r="H69" s="28">
        <f>VLOOKUP(C69,[2]Sheet1!$C$7:$F$199,4,0)</f>
        <v>1</v>
      </c>
      <c r="I69" s="28"/>
      <c r="J69" s="27">
        <v>1</v>
      </c>
      <c r="K69" s="27">
        <v>1</v>
      </c>
      <c r="L69" s="27"/>
      <c r="M69" s="27"/>
      <c r="N69" s="27">
        <f>SUM(D69:K69)</f>
        <v>6</v>
      </c>
      <c r="O69" s="27">
        <f>N69/8*100</f>
        <v>75</v>
      </c>
    </row>
    <row r="70" spans="1:15" x14ac:dyDescent="0.2">
      <c r="A70" s="24">
        <v>65</v>
      </c>
      <c r="B70" s="25" t="s">
        <v>80</v>
      </c>
      <c r="C70" s="29">
        <v>208</v>
      </c>
      <c r="D70" s="27">
        <v>1</v>
      </c>
      <c r="E70" s="27"/>
      <c r="F70" s="27">
        <v>1</v>
      </c>
      <c r="G70" s="27"/>
      <c r="H70" s="28">
        <f>VLOOKUP(C70,[2]Sheet1!$C$7:$F$199,4,0)</f>
        <v>1</v>
      </c>
      <c r="I70" s="28">
        <f>VLOOKUP(C70,'[3]Uurgiin heregjilt 2019'!$C$6:$I$185,7,0)</f>
        <v>1</v>
      </c>
      <c r="J70" s="27">
        <v>1</v>
      </c>
      <c r="K70" s="27">
        <v>1</v>
      </c>
      <c r="L70" s="27"/>
      <c r="M70" s="27"/>
      <c r="N70" s="27">
        <f>SUM(D70:K70)</f>
        <v>6</v>
      </c>
      <c r="O70" s="27">
        <f>N70/8*100</f>
        <v>75</v>
      </c>
    </row>
    <row r="71" spans="1:15" x14ac:dyDescent="0.2">
      <c r="A71" s="24">
        <v>66</v>
      </c>
      <c r="B71" s="25" t="s">
        <v>81</v>
      </c>
      <c r="C71" s="29">
        <v>68</v>
      </c>
      <c r="D71" s="27">
        <v>1</v>
      </c>
      <c r="E71" s="27">
        <f>VLOOKUP(C71,'[1]eeljit hural 2019'!$C$5:$T$153,18,0)</f>
        <v>1</v>
      </c>
      <c r="F71" s="27">
        <v>1</v>
      </c>
      <c r="G71" s="27">
        <v>1</v>
      </c>
      <c r="H71" s="28"/>
      <c r="I71" s="28"/>
      <c r="J71" s="27">
        <v>1</v>
      </c>
      <c r="K71" s="27">
        <v>1</v>
      </c>
      <c r="L71" s="27"/>
      <c r="M71" s="27"/>
      <c r="N71" s="27">
        <f>SUM(D71:K71)</f>
        <v>6</v>
      </c>
      <c r="O71" s="27">
        <f>N71/8*100</f>
        <v>75</v>
      </c>
    </row>
    <row r="72" spans="1:15" x14ac:dyDescent="0.2">
      <c r="A72" s="24">
        <v>67</v>
      </c>
      <c r="B72" s="25" t="s">
        <v>82</v>
      </c>
      <c r="C72" s="29">
        <v>67</v>
      </c>
      <c r="D72" s="27">
        <v>1</v>
      </c>
      <c r="E72" s="27">
        <f>VLOOKUP(C72,'[1]eeljit hural 2019'!$C$5:$T$153,18,0)</f>
        <v>1</v>
      </c>
      <c r="F72" s="27">
        <v>1</v>
      </c>
      <c r="G72" s="27">
        <v>1</v>
      </c>
      <c r="H72" s="28"/>
      <c r="I72" s="28">
        <f>VLOOKUP(C72,'[3]Uurgiin heregjilt 2019'!$C$6:$I$185,7,0)</f>
        <v>1</v>
      </c>
      <c r="J72" s="27"/>
      <c r="K72" s="27">
        <v>1</v>
      </c>
      <c r="L72" s="27"/>
      <c r="M72" s="27"/>
      <c r="N72" s="27">
        <f>SUM(D72:K72)</f>
        <v>6</v>
      </c>
      <c r="O72" s="27">
        <f>N72/8*100</f>
        <v>75</v>
      </c>
    </row>
    <row r="73" spans="1:15" x14ac:dyDescent="0.2">
      <c r="A73" s="24">
        <v>68</v>
      </c>
      <c r="B73" s="25" t="s">
        <v>83</v>
      </c>
      <c r="C73" s="29">
        <v>409</v>
      </c>
      <c r="D73" s="27">
        <v>1</v>
      </c>
      <c r="E73" s="27">
        <f>VLOOKUP(C73,'[1]eeljit hural 2019'!$C$5:$T$153,18,0)</f>
        <v>1</v>
      </c>
      <c r="F73" s="27">
        <v>1</v>
      </c>
      <c r="G73" s="27"/>
      <c r="H73" s="28"/>
      <c r="I73" s="28">
        <f>VLOOKUP(C73,'[3]Uurgiin heregjilt 2019'!$C$6:$I$185,7,0)</f>
        <v>1</v>
      </c>
      <c r="J73" s="27">
        <v>1</v>
      </c>
      <c r="K73" s="27">
        <v>1</v>
      </c>
      <c r="L73" s="27"/>
      <c r="M73" s="27"/>
      <c r="N73" s="27">
        <f>SUM(D73:K73)</f>
        <v>6</v>
      </c>
      <c r="O73" s="27">
        <f>N73/8*100</f>
        <v>75</v>
      </c>
    </row>
    <row r="74" spans="1:15" x14ac:dyDescent="0.2">
      <c r="A74" s="24">
        <v>69</v>
      </c>
      <c r="B74" s="25" t="s">
        <v>84</v>
      </c>
      <c r="C74" s="29">
        <v>97</v>
      </c>
      <c r="D74" s="27">
        <v>1</v>
      </c>
      <c r="E74" s="27">
        <f>VLOOKUP(C74,'[1]eeljit hural 2019'!$C$5:$T$153,18,0)</f>
        <v>1</v>
      </c>
      <c r="F74" s="27">
        <v>1</v>
      </c>
      <c r="G74" s="27"/>
      <c r="H74" s="28">
        <f>VLOOKUP(C74,[2]Sheet1!$C$7:$F$199,4,0)</f>
        <v>1</v>
      </c>
      <c r="I74" s="28"/>
      <c r="J74" s="27">
        <v>1</v>
      </c>
      <c r="K74" s="27">
        <v>1</v>
      </c>
      <c r="L74" s="27"/>
      <c r="M74" s="27"/>
      <c r="N74" s="27">
        <f>SUM(D74:K74)</f>
        <v>6</v>
      </c>
      <c r="O74" s="27">
        <f>N74/8*100</f>
        <v>75</v>
      </c>
    </row>
    <row r="75" spans="1:15" x14ac:dyDescent="0.2">
      <c r="A75" s="24">
        <v>70</v>
      </c>
      <c r="B75" s="25" t="s">
        <v>85</v>
      </c>
      <c r="C75" s="29">
        <v>110</v>
      </c>
      <c r="D75" s="27">
        <v>1</v>
      </c>
      <c r="E75" s="27">
        <f>VLOOKUP(C75,'[1]eeljit hural 2019'!$C$5:$T$153,18,0)</f>
        <v>1</v>
      </c>
      <c r="F75" s="27">
        <v>1</v>
      </c>
      <c r="G75" s="27"/>
      <c r="H75" s="28">
        <f>VLOOKUP(C75,[2]Sheet1!$C$7:$F$199,4,0)</f>
        <v>1</v>
      </c>
      <c r="I75" s="28"/>
      <c r="J75" s="27">
        <v>1</v>
      </c>
      <c r="K75" s="27">
        <v>1</v>
      </c>
      <c r="L75" s="27"/>
      <c r="M75" s="27"/>
      <c r="N75" s="27">
        <f>SUM(D75:K75)</f>
        <v>6</v>
      </c>
      <c r="O75" s="27">
        <f>N75/8*100</f>
        <v>75</v>
      </c>
    </row>
    <row r="76" spans="1:15" x14ac:dyDescent="0.2">
      <c r="A76" s="24">
        <v>71</v>
      </c>
      <c r="B76" s="25" t="s">
        <v>86</v>
      </c>
      <c r="C76" s="29">
        <v>386</v>
      </c>
      <c r="D76" s="27">
        <v>1</v>
      </c>
      <c r="E76" s="27">
        <f>VLOOKUP(C76,'[1]eeljit hural 2019'!$C$5:$T$153,18,0)</f>
        <v>1</v>
      </c>
      <c r="F76" s="27">
        <v>1</v>
      </c>
      <c r="G76" s="27"/>
      <c r="H76" s="28">
        <f>VLOOKUP(C76,[2]Sheet1!$C$7:$F$199,4,0)</f>
        <v>1</v>
      </c>
      <c r="I76" s="28"/>
      <c r="J76" s="27">
        <v>1</v>
      </c>
      <c r="K76" s="27">
        <v>1</v>
      </c>
      <c r="L76" s="27"/>
      <c r="M76" s="27"/>
      <c r="N76" s="27">
        <f>SUM(D76:K76)</f>
        <v>6</v>
      </c>
      <c r="O76" s="27">
        <f>N76/8*100</f>
        <v>75</v>
      </c>
    </row>
    <row r="77" spans="1:15" x14ac:dyDescent="0.2">
      <c r="A77" s="24">
        <v>72</v>
      </c>
      <c r="B77" s="25" t="s">
        <v>87</v>
      </c>
      <c r="C77" s="29">
        <v>188</v>
      </c>
      <c r="D77" s="27">
        <v>1</v>
      </c>
      <c r="E77" s="27">
        <f>VLOOKUP(C77,'[1]eeljit hural 2019'!$C$5:$T$153,18,0)</f>
        <v>1</v>
      </c>
      <c r="F77" s="27">
        <v>1</v>
      </c>
      <c r="G77" s="27"/>
      <c r="H77" s="28">
        <f>VLOOKUP(C77,[2]Sheet1!$C$7:$F$199,4,0)</f>
        <v>1</v>
      </c>
      <c r="I77" s="28"/>
      <c r="J77" s="27">
        <v>1</v>
      </c>
      <c r="K77" s="27">
        <v>1</v>
      </c>
      <c r="L77" s="27"/>
      <c r="M77" s="27"/>
      <c r="N77" s="27">
        <f>SUM(D77:K77)</f>
        <v>6</v>
      </c>
      <c r="O77" s="27">
        <f>N77/8*100</f>
        <v>75</v>
      </c>
    </row>
    <row r="78" spans="1:15" x14ac:dyDescent="0.2">
      <c r="A78" s="24">
        <v>73</v>
      </c>
      <c r="B78" s="25" t="s">
        <v>88</v>
      </c>
      <c r="C78" s="29">
        <v>108</v>
      </c>
      <c r="D78" s="27">
        <v>1</v>
      </c>
      <c r="E78" s="27">
        <f>VLOOKUP(C78,'[1]eeljit hural 2019'!$C$5:$T$153,18,0)</f>
        <v>1</v>
      </c>
      <c r="F78" s="27">
        <v>1</v>
      </c>
      <c r="G78" s="27"/>
      <c r="H78" s="28">
        <f>VLOOKUP(C78,[2]Sheet1!$C$7:$F$199,4,0)</f>
        <v>1</v>
      </c>
      <c r="I78" s="28"/>
      <c r="J78" s="27">
        <v>1</v>
      </c>
      <c r="K78" s="27">
        <v>1</v>
      </c>
      <c r="L78" s="27"/>
      <c r="M78" s="27"/>
      <c r="N78" s="27">
        <f>SUM(D78:K78)</f>
        <v>6</v>
      </c>
      <c r="O78" s="27">
        <f>N78/8*100</f>
        <v>75</v>
      </c>
    </row>
    <row r="79" spans="1:15" x14ac:dyDescent="0.2">
      <c r="A79" s="24">
        <v>74</v>
      </c>
      <c r="B79" s="25" t="s">
        <v>89</v>
      </c>
      <c r="C79" s="29">
        <v>78</v>
      </c>
      <c r="D79" s="27">
        <v>1</v>
      </c>
      <c r="E79" s="27">
        <f>VLOOKUP(C79,'[1]eeljit hural 2019'!$C$5:$T$153,18,0)</f>
        <v>1</v>
      </c>
      <c r="F79" s="27">
        <v>1</v>
      </c>
      <c r="G79" s="27"/>
      <c r="H79" s="28">
        <f>VLOOKUP(C79,[2]Sheet1!$C$7:$F$199,4,0)</f>
        <v>1</v>
      </c>
      <c r="I79" s="28"/>
      <c r="J79" s="27">
        <v>1</v>
      </c>
      <c r="K79" s="27">
        <v>1</v>
      </c>
      <c r="L79" s="27"/>
      <c r="M79" s="27"/>
      <c r="N79" s="27">
        <f>SUM(D79:K79)</f>
        <v>6</v>
      </c>
      <c r="O79" s="27">
        <f>N79/8*100</f>
        <v>75</v>
      </c>
    </row>
    <row r="80" spans="1:15" x14ac:dyDescent="0.2">
      <c r="A80" s="24">
        <v>75</v>
      </c>
      <c r="B80" s="25" t="s">
        <v>90</v>
      </c>
      <c r="C80" s="29">
        <v>532</v>
      </c>
      <c r="D80" s="27">
        <v>1</v>
      </c>
      <c r="E80" s="27">
        <f>VLOOKUP(C80,'[1]eeljit hural 2019'!$C$5:$T$153,18,0)</f>
        <v>1</v>
      </c>
      <c r="F80" s="27">
        <v>1</v>
      </c>
      <c r="G80" s="27">
        <v>1</v>
      </c>
      <c r="H80" s="28">
        <f>VLOOKUP(C80,[2]Sheet1!$C$7:$F$199,4,0)</f>
        <v>1</v>
      </c>
      <c r="I80" s="28"/>
      <c r="J80" s="27"/>
      <c r="K80" s="27">
        <v>1</v>
      </c>
      <c r="L80" s="27"/>
      <c r="M80" s="27"/>
      <c r="N80" s="27">
        <f>SUM(D80:K80)</f>
        <v>6</v>
      </c>
      <c r="O80" s="27">
        <f>N80/8*100</f>
        <v>75</v>
      </c>
    </row>
    <row r="81" spans="1:15" x14ac:dyDescent="0.2">
      <c r="A81" s="24">
        <v>76</v>
      </c>
      <c r="B81" s="25" t="s">
        <v>91</v>
      </c>
      <c r="C81" s="29">
        <v>309</v>
      </c>
      <c r="D81" s="27">
        <v>1</v>
      </c>
      <c r="E81" s="27">
        <f>VLOOKUP(C81,'[1]eeljit hural 2019'!$C$5:$T$153,18,0)</f>
        <v>1</v>
      </c>
      <c r="F81" s="27">
        <v>1</v>
      </c>
      <c r="G81" s="27"/>
      <c r="H81" s="28"/>
      <c r="I81" s="28">
        <f>VLOOKUP(C81,'[3]Uurgiin heregjilt 2019'!$C$6:$I$185,7,0)</f>
        <v>1</v>
      </c>
      <c r="J81" s="27">
        <v>1</v>
      </c>
      <c r="K81" s="27">
        <v>1</v>
      </c>
      <c r="L81" s="27"/>
      <c r="M81" s="27"/>
      <c r="N81" s="27">
        <f>SUM(D81:K81)</f>
        <v>6</v>
      </c>
      <c r="O81" s="27">
        <f>N81/8*100</f>
        <v>75</v>
      </c>
    </row>
    <row r="82" spans="1:15" x14ac:dyDescent="0.2">
      <c r="A82" s="24">
        <v>77</v>
      </c>
      <c r="B82" s="25" t="s">
        <v>92</v>
      </c>
      <c r="C82" s="29">
        <v>546</v>
      </c>
      <c r="D82" s="27">
        <v>1</v>
      </c>
      <c r="E82" s="27">
        <v>1</v>
      </c>
      <c r="F82" s="27">
        <v>1</v>
      </c>
      <c r="G82" s="34"/>
      <c r="H82" s="28">
        <f>VLOOKUP(C82,[2]Sheet1!$C$7:$F$199,4,0)</f>
        <v>1</v>
      </c>
      <c r="I82" s="28">
        <f>VLOOKUP(C82,'[3]Uurgiin heregjilt 2019'!$C$6:$I$185,7,0)</f>
        <v>1</v>
      </c>
      <c r="J82" s="27">
        <v>1</v>
      </c>
      <c r="K82" s="27"/>
      <c r="L82" s="27"/>
      <c r="M82" s="27"/>
      <c r="N82" s="27">
        <f>SUM(D82:K82)</f>
        <v>6</v>
      </c>
      <c r="O82" s="27">
        <f>N82/8*100</f>
        <v>75</v>
      </c>
    </row>
    <row r="83" spans="1:15" ht="9.75" customHeight="1" x14ac:dyDescent="0.2">
      <c r="A83" s="24">
        <v>78</v>
      </c>
      <c r="B83" s="25" t="s">
        <v>93</v>
      </c>
      <c r="C83" s="29">
        <v>120</v>
      </c>
      <c r="D83" s="27">
        <v>1</v>
      </c>
      <c r="E83" s="27">
        <f>VLOOKUP(C83,'[1]eeljit hural 2019'!$C$5:$T$153,18,0)</f>
        <v>1</v>
      </c>
      <c r="F83" s="27">
        <v>1</v>
      </c>
      <c r="G83" s="27">
        <v>1</v>
      </c>
      <c r="H83" s="28"/>
      <c r="I83" s="28"/>
      <c r="J83" s="27">
        <v>1</v>
      </c>
      <c r="K83" s="27">
        <v>1</v>
      </c>
      <c r="L83" s="27"/>
      <c r="M83" s="27"/>
      <c r="N83" s="27">
        <f>SUM(D83:K83)</f>
        <v>6</v>
      </c>
      <c r="O83" s="27">
        <f>N83/8*100</f>
        <v>75</v>
      </c>
    </row>
    <row r="84" spans="1:15" x14ac:dyDescent="0.2">
      <c r="A84" s="24">
        <v>79</v>
      </c>
      <c r="B84" s="25" t="s">
        <v>94</v>
      </c>
      <c r="C84" s="29">
        <v>135</v>
      </c>
      <c r="D84" s="27">
        <v>1</v>
      </c>
      <c r="E84" s="27">
        <f>VLOOKUP(C84,'[1]eeljit hural 2019'!$C$5:$T$153,18,0)</f>
        <v>1</v>
      </c>
      <c r="F84" s="27">
        <v>1</v>
      </c>
      <c r="G84" s="27"/>
      <c r="H84" s="28">
        <f>VLOOKUP(C84,[2]Sheet1!$C$7:$F$199,4,0)</f>
        <v>1</v>
      </c>
      <c r="I84" s="28">
        <f>VLOOKUP(C84,'[3]Uurgiin heregjilt 2019'!$C$6:$I$185,7,0)</f>
        <v>1</v>
      </c>
      <c r="J84" s="27">
        <v>1</v>
      </c>
      <c r="K84" s="27"/>
      <c r="L84" s="27"/>
      <c r="M84" s="27"/>
      <c r="N84" s="27">
        <f>SUM(D84:K84)</f>
        <v>6</v>
      </c>
      <c r="O84" s="27">
        <f>N84/8*100</f>
        <v>75</v>
      </c>
    </row>
    <row r="85" spans="1:15" x14ac:dyDescent="0.2">
      <c r="A85" s="24">
        <v>80</v>
      </c>
      <c r="B85" s="25" t="s">
        <v>95</v>
      </c>
      <c r="C85" s="29">
        <v>9</v>
      </c>
      <c r="D85" s="27">
        <v>1</v>
      </c>
      <c r="E85" s="27">
        <f>VLOOKUP(C85,'[1]eeljit hural 2019'!$C$5:$T$153,18,0)</f>
        <v>1</v>
      </c>
      <c r="F85" s="27">
        <v>1</v>
      </c>
      <c r="G85" s="27">
        <v>1</v>
      </c>
      <c r="H85" s="28"/>
      <c r="I85" s="28">
        <f>VLOOKUP(C85,'[3]Uurgiin heregjilt 2019'!$C$6:$I$185,7,0)</f>
        <v>1</v>
      </c>
      <c r="J85" s="27"/>
      <c r="K85" s="27">
        <v>1</v>
      </c>
      <c r="L85" s="27"/>
      <c r="M85" s="27"/>
      <c r="N85" s="27">
        <f>SUM(D85:K85)</f>
        <v>6</v>
      </c>
      <c r="O85" s="27">
        <f>N85/8*100</f>
        <v>75</v>
      </c>
    </row>
    <row r="86" spans="1:15" x14ac:dyDescent="0.2">
      <c r="A86" s="24">
        <v>81</v>
      </c>
      <c r="B86" s="25" t="s">
        <v>96</v>
      </c>
      <c r="C86" s="29">
        <v>69</v>
      </c>
      <c r="D86" s="27">
        <v>1</v>
      </c>
      <c r="E86" s="27">
        <f>VLOOKUP(C86,'[1]eeljit hural 2019'!$C$5:$T$153,18,0)</f>
        <v>1</v>
      </c>
      <c r="F86" s="27">
        <v>1</v>
      </c>
      <c r="G86" s="27"/>
      <c r="H86" s="28">
        <v>1</v>
      </c>
      <c r="I86" s="28"/>
      <c r="J86" s="27">
        <v>1</v>
      </c>
      <c r="K86" s="27">
        <v>1</v>
      </c>
      <c r="L86" s="27"/>
      <c r="M86" s="27"/>
      <c r="N86" s="27">
        <f>SUM(D86:K86)</f>
        <v>6</v>
      </c>
      <c r="O86" s="27">
        <f>N86/8*100</f>
        <v>75</v>
      </c>
    </row>
    <row r="87" spans="1:15" x14ac:dyDescent="0.2">
      <c r="A87" s="24">
        <v>82</v>
      </c>
      <c r="B87" s="25" t="s">
        <v>97</v>
      </c>
      <c r="C87" s="29">
        <v>21</v>
      </c>
      <c r="D87" s="27">
        <v>1</v>
      </c>
      <c r="E87" s="27">
        <f>VLOOKUP(C87,'[1]eeljit hural 2019'!$C$5:$T$153,18,0)</f>
        <v>1</v>
      </c>
      <c r="F87" s="27">
        <v>1</v>
      </c>
      <c r="G87" s="27">
        <v>1</v>
      </c>
      <c r="H87" s="28">
        <f>VLOOKUP(C87,[2]Sheet1!$C$7:$F$199,4,0)</f>
        <v>1</v>
      </c>
      <c r="I87" s="28"/>
      <c r="J87" s="27">
        <v>1</v>
      </c>
      <c r="K87" s="27"/>
      <c r="L87" s="27"/>
      <c r="M87" s="27"/>
      <c r="N87" s="27">
        <f>SUM(D87:K87)</f>
        <v>6</v>
      </c>
      <c r="O87" s="27">
        <f>N87/8*100</f>
        <v>75</v>
      </c>
    </row>
    <row r="88" spans="1:15" x14ac:dyDescent="0.2">
      <c r="A88" s="24">
        <v>83</v>
      </c>
      <c r="B88" s="25" t="s">
        <v>98</v>
      </c>
      <c r="C88" s="29">
        <v>201</v>
      </c>
      <c r="D88" s="27">
        <v>1</v>
      </c>
      <c r="E88" s="27">
        <f>VLOOKUP(C88,'[1]eeljit hural 2019'!$C$5:$T$153,18,0)</f>
        <v>1</v>
      </c>
      <c r="F88" s="27">
        <v>1</v>
      </c>
      <c r="G88" s="27"/>
      <c r="H88" s="28"/>
      <c r="I88" s="28">
        <f>VLOOKUP(C88,'[3]Uurgiin heregjilt 2019'!$C$6:$I$185,7,0)</f>
        <v>1</v>
      </c>
      <c r="J88" s="27">
        <v>1</v>
      </c>
      <c r="K88" s="27">
        <v>1</v>
      </c>
      <c r="L88" s="27"/>
      <c r="M88" s="27"/>
      <c r="N88" s="27">
        <f>SUM(D88:K88)</f>
        <v>6</v>
      </c>
      <c r="O88" s="27">
        <f>N88/8*100</f>
        <v>75</v>
      </c>
    </row>
    <row r="89" spans="1:15" x14ac:dyDescent="0.2">
      <c r="A89" s="24">
        <v>84</v>
      </c>
      <c r="B89" s="25" t="s">
        <v>99</v>
      </c>
      <c r="C89" s="26">
        <v>460</v>
      </c>
      <c r="D89" s="27">
        <v>1</v>
      </c>
      <c r="E89" s="27">
        <f>VLOOKUP(C89,'[1]eeljit hural 2019'!$C$5:$T$153,18,0)</f>
        <v>1</v>
      </c>
      <c r="F89" s="27">
        <v>1</v>
      </c>
      <c r="G89" s="27">
        <v>1</v>
      </c>
      <c r="H89" s="28"/>
      <c r="I89" s="28">
        <f>VLOOKUP(C89,'[3]Uurgiin heregjilt 2019'!$C$6:$I$185,7,0)</f>
        <v>1</v>
      </c>
      <c r="J89" s="27"/>
      <c r="K89" s="27"/>
      <c r="L89" s="27"/>
      <c r="M89" s="27"/>
      <c r="N89" s="27">
        <f>SUM(D89:K89)</f>
        <v>5</v>
      </c>
      <c r="O89" s="27">
        <f>N89/8*100</f>
        <v>62.5</v>
      </c>
    </row>
    <row r="90" spans="1:15" x14ac:dyDescent="0.2">
      <c r="A90" s="24">
        <v>85</v>
      </c>
      <c r="B90" s="25" t="s">
        <v>100</v>
      </c>
      <c r="C90" s="29">
        <v>423</v>
      </c>
      <c r="D90" s="27">
        <v>1</v>
      </c>
      <c r="E90" s="27">
        <f>VLOOKUP(C90,'[1]eeljit hural 2019'!$C$5:$T$153,18,0)</f>
        <v>1</v>
      </c>
      <c r="F90" s="27">
        <v>1</v>
      </c>
      <c r="G90" s="27">
        <v>1</v>
      </c>
      <c r="H90" s="28"/>
      <c r="I90" s="28"/>
      <c r="J90" s="27">
        <v>1</v>
      </c>
      <c r="K90" s="27"/>
      <c r="L90" s="27"/>
      <c r="M90" s="27"/>
      <c r="N90" s="27">
        <f>SUM(D90:K90)</f>
        <v>5</v>
      </c>
      <c r="O90" s="27">
        <f>N90/8*100</f>
        <v>62.5</v>
      </c>
    </row>
    <row r="91" spans="1:15" x14ac:dyDescent="0.2">
      <c r="A91" s="24">
        <v>86</v>
      </c>
      <c r="B91" s="25" t="s">
        <v>101</v>
      </c>
      <c r="C91" s="29">
        <v>119</v>
      </c>
      <c r="D91" s="27">
        <v>1</v>
      </c>
      <c r="E91" s="27">
        <f>VLOOKUP(C91,'[1]eeljit hural 2019'!$C$5:$T$153,18,0)</f>
        <v>1</v>
      </c>
      <c r="F91" s="27">
        <v>1</v>
      </c>
      <c r="G91" s="27"/>
      <c r="H91" s="28"/>
      <c r="I91" s="28">
        <f>VLOOKUP(C91,'[3]Uurgiin heregjilt 2019'!$C$6:$I$185,7,0)</f>
        <v>1</v>
      </c>
      <c r="J91" s="27"/>
      <c r="K91" s="27">
        <v>1</v>
      </c>
      <c r="L91" s="27"/>
      <c r="M91" s="27"/>
      <c r="N91" s="27">
        <f>SUM(D91:K91)</f>
        <v>5</v>
      </c>
      <c r="O91" s="27">
        <f>N91/8*100</f>
        <v>62.5</v>
      </c>
    </row>
    <row r="92" spans="1:15" x14ac:dyDescent="0.2">
      <c r="A92" s="24">
        <v>87</v>
      </c>
      <c r="B92" s="25" t="s">
        <v>102</v>
      </c>
      <c r="C92" s="29">
        <v>33</v>
      </c>
      <c r="D92" s="27">
        <v>1</v>
      </c>
      <c r="E92" s="27">
        <f>VLOOKUP(C92,'[1]eeljit hural 2019'!$C$5:$T$153,18,0)</f>
        <v>1</v>
      </c>
      <c r="F92" s="27">
        <v>1</v>
      </c>
      <c r="G92" s="27">
        <v>1</v>
      </c>
      <c r="H92" s="28"/>
      <c r="I92" s="28"/>
      <c r="J92" s="27">
        <v>1</v>
      </c>
      <c r="K92" s="27"/>
      <c r="L92" s="27"/>
      <c r="M92" s="27"/>
      <c r="N92" s="27">
        <f>SUM(D92:K92)</f>
        <v>5</v>
      </c>
      <c r="O92" s="27">
        <f>N92/8*100</f>
        <v>62.5</v>
      </c>
    </row>
    <row r="93" spans="1:15" x14ac:dyDescent="0.2">
      <c r="A93" s="24">
        <v>88</v>
      </c>
      <c r="B93" s="25" t="s">
        <v>103</v>
      </c>
      <c r="C93" s="29">
        <v>152</v>
      </c>
      <c r="D93" s="27">
        <v>1</v>
      </c>
      <c r="E93" s="27">
        <f>VLOOKUP(C93,'[1]eeljit hural 2019'!$C$5:$T$153,18,0)</f>
        <v>1</v>
      </c>
      <c r="F93" s="27">
        <v>1</v>
      </c>
      <c r="G93" s="27"/>
      <c r="H93" s="28"/>
      <c r="I93" s="28"/>
      <c r="J93" s="27">
        <v>1</v>
      </c>
      <c r="K93" s="27">
        <v>1</v>
      </c>
      <c r="L93" s="27"/>
      <c r="M93" s="27"/>
      <c r="N93" s="27">
        <f>SUM(D93:K93)</f>
        <v>5</v>
      </c>
      <c r="O93" s="27">
        <f>N93/8*100</f>
        <v>62.5</v>
      </c>
    </row>
    <row r="94" spans="1:15" x14ac:dyDescent="0.2">
      <c r="A94" s="24">
        <v>89</v>
      </c>
      <c r="B94" s="25" t="s">
        <v>104</v>
      </c>
      <c r="C94" s="29">
        <v>176</v>
      </c>
      <c r="D94" s="27">
        <v>1</v>
      </c>
      <c r="E94" s="27">
        <f>VLOOKUP(C94,'[1]eeljit hural 2019'!$C$5:$T$153,18,0)</f>
        <v>1</v>
      </c>
      <c r="F94" s="27">
        <v>1</v>
      </c>
      <c r="G94" s="27"/>
      <c r="H94" s="28"/>
      <c r="I94" s="28">
        <f>VLOOKUP(C94,'[3]Uurgiin heregjilt 2019'!$C$6:$I$185,7,0)</f>
        <v>1</v>
      </c>
      <c r="J94" s="27"/>
      <c r="K94" s="27">
        <v>1</v>
      </c>
      <c r="L94" s="24"/>
      <c r="M94" s="24"/>
      <c r="N94" s="27">
        <f>SUM(D94:K94)</f>
        <v>5</v>
      </c>
      <c r="O94" s="27">
        <f>N94/8*100</f>
        <v>62.5</v>
      </c>
    </row>
    <row r="95" spans="1:15" x14ac:dyDescent="0.2">
      <c r="A95" s="24">
        <v>90</v>
      </c>
      <c r="B95" s="25" t="s">
        <v>105</v>
      </c>
      <c r="C95" s="29">
        <v>435</v>
      </c>
      <c r="D95" s="27">
        <v>1</v>
      </c>
      <c r="E95" s="27">
        <f>VLOOKUP(C95,'[1]eeljit hural 2019'!$C$5:$T$153,18,0)</f>
        <v>1</v>
      </c>
      <c r="F95" s="27">
        <v>1</v>
      </c>
      <c r="G95" s="27">
        <v>1</v>
      </c>
      <c r="H95" s="28"/>
      <c r="I95" s="28"/>
      <c r="J95" s="27"/>
      <c r="K95" s="27">
        <v>1</v>
      </c>
      <c r="L95" s="27"/>
      <c r="M95" s="27"/>
      <c r="N95" s="27">
        <f>SUM(D95:K95)</f>
        <v>5</v>
      </c>
      <c r="O95" s="27">
        <f>N95/8*100</f>
        <v>62.5</v>
      </c>
    </row>
    <row r="96" spans="1:15" x14ac:dyDescent="0.2">
      <c r="A96" s="24">
        <v>91</v>
      </c>
      <c r="B96" s="25" t="s">
        <v>106</v>
      </c>
      <c r="C96" s="26">
        <v>239</v>
      </c>
      <c r="D96" s="27">
        <v>1</v>
      </c>
      <c r="E96" s="27">
        <f>VLOOKUP(C96,'[1]eeljit hural 2019'!$C$5:$T$153,18,0)</f>
        <v>1</v>
      </c>
      <c r="F96" s="27">
        <v>1</v>
      </c>
      <c r="G96" s="27">
        <v>1</v>
      </c>
      <c r="H96" s="28"/>
      <c r="I96" s="28"/>
      <c r="J96" s="27"/>
      <c r="K96" s="27">
        <v>1</v>
      </c>
      <c r="L96" s="27"/>
      <c r="M96" s="27"/>
      <c r="N96" s="27">
        <f>SUM(D96:K96)</f>
        <v>5</v>
      </c>
      <c r="O96" s="27">
        <f>N96/8*100</f>
        <v>62.5</v>
      </c>
    </row>
    <row r="97" spans="1:15" x14ac:dyDescent="0.2">
      <c r="A97" s="24">
        <v>92</v>
      </c>
      <c r="B97" s="25" t="s">
        <v>107</v>
      </c>
      <c r="C97" s="29">
        <v>148</v>
      </c>
      <c r="D97" s="27">
        <v>1</v>
      </c>
      <c r="E97" s="27">
        <f>VLOOKUP(C97,'[1]eeljit hural 2019'!$C$5:$T$153,18,0)</f>
        <v>1</v>
      </c>
      <c r="F97" s="27">
        <v>1</v>
      </c>
      <c r="G97" s="27">
        <v>1</v>
      </c>
      <c r="H97" s="28"/>
      <c r="I97" s="28"/>
      <c r="J97" s="27"/>
      <c r="K97" s="27">
        <v>1</v>
      </c>
      <c r="L97" s="27"/>
      <c r="M97" s="27"/>
      <c r="N97" s="27">
        <f>SUM(D97:K97)</f>
        <v>5</v>
      </c>
      <c r="O97" s="27">
        <f>N97/8*100</f>
        <v>62.5</v>
      </c>
    </row>
    <row r="98" spans="1:15" x14ac:dyDescent="0.2">
      <c r="A98" s="24">
        <v>93</v>
      </c>
      <c r="B98" s="25" t="s">
        <v>108</v>
      </c>
      <c r="C98" s="29">
        <v>88</v>
      </c>
      <c r="D98" s="27">
        <v>1</v>
      </c>
      <c r="E98" s="27">
        <f>VLOOKUP(C98,'[1]eeljit hural 2019'!$C$5:$T$153,18,0)</f>
        <v>1</v>
      </c>
      <c r="F98" s="27">
        <v>1</v>
      </c>
      <c r="G98" s="27"/>
      <c r="H98" s="28"/>
      <c r="I98" s="28"/>
      <c r="J98" s="27">
        <v>1</v>
      </c>
      <c r="K98" s="27">
        <v>1</v>
      </c>
      <c r="L98" s="27"/>
      <c r="M98" s="27"/>
      <c r="N98" s="27">
        <f>SUM(D98:K98)</f>
        <v>5</v>
      </c>
      <c r="O98" s="27">
        <f>N98/8*100</f>
        <v>62.5</v>
      </c>
    </row>
    <row r="99" spans="1:15" x14ac:dyDescent="0.2">
      <c r="A99" s="24">
        <v>94</v>
      </c>
      <c r="B99" s="25" t="s">
        <v>109</v>
      </c>
      <c r="C99" s="29">
        <v>150</v>
      </c>
      <c r="D99" s="27">
        <v>1</v>
      </c>
      <c r="E99" s="27">
        <f>VLOOKUP(C99,'[1]eeljit hural 2019'!$C$5:$T$153,18,0)</f>
        <v>1</v>
      </c>
      <c r="F99" s="27">
        <v>1</v>
      </c>
      <c r="G99" s="27"/>
      <c r="H99" s="28">
        <f>VLOOKUP(C99,[2]Sheet1!$C$7:$F$199,4,0)</f>
        <v>1</v>
      </c>
      <c r="I99" s="28"/>
      <c r="J99" s="27"/>
      <c r="K99" s="27">
        <v>1</v>
      </c>
      <c r="L99" s="27"/>
      <c r="M99" s="27"/>
      <c r="N99" s="27">
        <f>SUM(D99:K99)</f>
        <v>5</v>
      </c>
      <c r="O99" s="27">
        <f>N99/8*100</f>
        <v>62.5</v>
      </c>
    </row>
    <row r="100" spans="1:15" x14ac:dyDescent="0.2">
      <c r="A100" s="24">
        <v>95</v>
      </c>
      <c r="B100" s="25" t="s">
        <v>110</v>
      </c>
      <c r="C100" s="29">
        <v>252</v>
      </c>
      <c r="D100" s="27">
        <v>1</v>
      </c>
      <c r="E100" s="27">
        <f>VLOOKUP(C100,'[1]eeljit hural 2019'!$C$5:$T$153,18,0)</f>
        <v>1</v>
      </c>
      <c r="F100" s="27">
        <v>1</v>
      </c>
      <c r="G100" s="27">
        <v>1</v>
      </c>
      <c r="H100" s="28"/>
      <c r="I100" s="28"/>
      <c r="J100" s="27">
        <v>1</v>
      </c>
      <c r="K100" s="27"/>
      <c r="L100" s="27"/>
      <c r="M100" s="27"/>
      <c r="N100" s="27">
        <f>SUM(D100:K100)</f>
        <v>5</v>
      </c>
      <c r="O100" s="27">
        <f>N100/8*100</f>
        <v>62.5</v>
      </c>
    </row>
    <row r="101" spans="1:15" x14ac:dyDescent="0.2">
      <c r="A101" s="24">
        <v>96</v>
      </c>
      <c r="B101" s="25" t="s">
        <v>111</v>
      </c>
      <c r="C101" s="29">
        <v>236</v>
      </c>
      <c r="D101" s="27">
        <v>1</v>
      </c>
      <c r="E101" s="27"/>
      <c r="F101" s="27">
        <v>1</v>
      </c>
      <c r="G101" s="27">
        <v>1</v>
      </c>
      <c r="H101" s="28"/>
      <c r="I101" s="28">
        <f>VLOOKUP(C101,'[3]Uurgiin heregjilt 2019'!$C$6:$I$185,7,0)</f>
        <v>1</v>
      </c>
      <c r="J101" s="27">
        <v>1</v>
      </c>
      <c r="K101" s="27"/>
      <c r="L101" s="27"/>
      <c r="M101" s="27"/>
      <c r="N101" s="27">
        <f>SUM(D101:K101)</f>
        <v>5</v>
      </c>
      <c r="O101" s="27">
        <f>N101/8*100</f>
        <v>62.5</v>
      </c>
    </row>
    <row r="102" spans="1:15" x14ac:dyDescent="0.2">
      <c r="A102" s="24">
        <v>97</v>
      </c>
      <c r="B102" s="25" t="s">
        <v>112</v>
      </c>
      <c r="C102" s="35">
        <v>25</v>
      </c>
      <c r="D102" s="27">
        <v>1</v>
      </c>
      <c r="E102" s="27"/>
      <c r="F102" s="27">
        <v>1</v>
      </c>
      <c r="G102" s="27">
        <v>1</v>
      </c>
      <c r="H102" s="28"/>
      <c r="I102" s="28"/>
      <c r="J102" s="27">
        <v>1</v>
      </c>
      <c r="K102" s="27">
        <v>1</v>
      </c>
      <c r="L102" s="27"/>
      <c r="M102" s="27"/>
      <c r="N102" s="27">
        <f>SUM(D102:K102)</f>
        <v>5</v>
      </c>
      <c r="O102" s="27">
        <f>N102/8*100</f>
        <v>62.5</v>
      </c>
    </row>
    <row r="103" spans="1:15" x14ac:dyDescent="0.2">
      <c r="A103" s="24">
        <v>98</v>
      </c>
      <c r="B103" s="25" t="s">
        <v>113</v>
      </c>
      <c r="C103" s="29">
        <v>38</v>
      </c>
      <c r="D103" s="27">
        <v>1</v>
      </c>
      <c r="E103" s="27">
        <f>VLOOKUP(C103,'[1]eeljit hural 2019'!$C$5:$T$153,18,0)</f>
        <v>1</v>
      </c>
      <c r="F103" s="27">
        <v>1</v>
      </c>
      <c r="G103" s="27"/>
      <c r="H103" s="28"/>
      <c r="I103" s="28"/>
      <c r="J103" s="27">
        <v>1</v>
      </c>
      <c r="K103" s="27">
        <v>1</v>
      </c>
      <c r="L103" s="27"/>
      <c r="M103" s="27"/>
      <c r="N103" s="27">
        <f>SUM(D103:K103)</f>
        <v>5</v>
      </c>
      <c r="O103" s="27">
        <f>N103/8*100</f>
        <v>62.5</v>
      </c>
    </row>
    <row r="104" spans="1:15" ht="11.25" customHeight="1" x14ac:dyDescent="0.2">
      <c r="A104" s="24">
        <v>99</v>
      </c>
      <c r="B104" s="25" t="s">
        <v>114</v>
      </c>
      <c r="C104" s="29">
        <v>23</v>
      </c>
      <c r="D104" s="27">
        <v>1</v>
      </c>
      <c r="E104" s="27">
        <f>VLOOKUP(C104,'[1]eeljit hural 2019'!$C$5:$T$153,18,0)</f>
        <v>1</v>
      </c>
      <c r="F104" s="27">
        <v>1</v>
      </c>
      <c r="G104" s="27">
        <v>1</v>
      </c>
      <c r="H104" s="28"/>
      <c r="I104" s="28"/>
      <c r="J104" s="27">
        <v>1</v>
      </c>
      <c r="K104" s="27"/>
      <c r="L104" s="27"/>
      <c r="M104" s="27"/>
      <c r="N104" s="27">
        <f>SUM(D104:K104)</f>
        <v>5</v>
      </c>
      <c r="O104" s="27">
        <f>N104/8*100</f>
        <v>62.5</v>
      </c>
    </row>
    <row r="105" spans="1:15" x14ac:dyDescent="0.2">
      <c r="A105" s="24">
        <v>100</v>
      </c>
      <c r="B105" s="25" t="s">
        <v>115</v>
      </c>
      <c r="C105" s="29">
        <v>531</v>
      </c>
      <c r="D105" s="27">
        <v>1</v>
      </c>
      <c r="E105" s="27">
        <f>VLOOKUP(C105,'[1]eeljit hural 2019'!$C$5:$T$153,18,0)</f>
        <v>1</v>
      </c>
      <c r="F105" s="27">
        <v>1</v>
      </c>
      <c r="G105" s="27">
        <v>1</v>
      </c>
      <c r="H105" s="28"/>
      <c r="I105" s="28">
        <f>VLOOKUP(C105,'[3]Uurgiin heregjilt 2019'!$C$6:$I$185,7,0)</f>
        <v>1</v>
      </c>
      <c r="J105" s="27"/>
      <c r="K105" s="27"/>
      <c r="L105" s="27"/>
      <c r="M105" s="27"/>
      <c r="N105" s="27">
        <f>SUM(D105:K105)</f>
        <v>5</v>
      </c>
      <c r="O105" s="27">
        <f>N105/8*100</f>
        <v>62.5</v>
      </c>
    </row>
    <row r="106" spans="1:15" x14ac:dyDescent="0.2">
      <c r="A106" s="24">
        <v>101</v>
      </c>
      <c r="B106" s="25" t="s">
        <v>116</v>
      </c>
      <c r="C106" s="29">
        <v>98</v>
      </c>
      <c r="D106" s="27">
        <v>1</v>
      </c>
      <c r="E106" s="27">
        <f>VLOOKUP(C106,'[1]eeljit hural 2019'!$C$5:$T$153,18,0)</f>
        <v>1</v>
      </c>
      <c r="F106" s="27">
        <v>1</v>
      </c>
      <c r="G106" s="27"/>
      <c r="H106" s="28">
        <f>VLOOKUP(C106,[2]Sheet1!$C$7:$F$199,4,0)</f>
        <v>1</v>
      </c>
      <c r="I106" s="28"/>
      <c r="J106" s="27">
        <v>1</v>
      </c>
      <c r="K106" s="27"/>
      <c r="L106" s="27"/>
      <c r="M106" s="27"/>
      <c r="N106" s="27">
        <f>SUM(D106:K106)</f>
        <v>5</v>
      </c>
      <c r="O106" s="27">
        <f>N106/8*100</f>
        <v>62.5</v>
      </c>
    </row>
    <row r="107" spans="1:15" x14ac:dyDescent="0.2">
      <c r="A107" s="24">
        <v>102</v>
      </c>
      <c r="B107" s="25" t="s">
        <v>117</v>
      </c>
      <c r="C107" s="29">
        <v>389</v>
      </c>
      <c r="D107" s="27">
        <v>1</v>
      </c>
      <c r="E107" s="27">
        <f>VLOOKUP(C107,'[1]eeljit hural 2019'!$C$5:$T$153,18,0)</f>
        <v>1</v>
      </c>
      <c r="F107" s="27">
        <v>1</v>
      </c>
      <c r="G107" s="27">
        <v>1</v>
      </c>
      <c r="H107" s="28"/>
      <c r="I107" s="28"/>
      <c r="J107" s="27"/>
      <c r="K107" s="27">
        <v>1</v>
      </c>
      <c r="L107" s="27"/>
      <c r="M107" s="27"/>
      <c r="N107" s="27">
        <f>SUM(D107:K107)</f>
        <v>5</v>
      </c>
      <c r="O107" s="27">
        <f>N107/8*100</f>
        <v>62.5</v>
      </c>
    </row>
    <row r="108" spans="1:15" x14ac:dyDescent="0.2">
      <c r="A108" s="24">
        <v>103</v>
      </c>
      <c r="B108" s="25" t="s">
        <v>118</v>
      </c>
      <c r="C108" s="29">
        <v>317</v>
      </c>
      <c r="D108" s="27">
        <v>1</v>
      </c>
      <c r="E108" s="27">
        <f>VLOOKUP(C108,'[1]eeljit hural 2019'!$C$5:$T$153,18,0)</f>
        <v>1</v>
      </c>
      <c r="F108" s="27">
        <v>1</v>
      </c>
      <c r="G108" s="27"/>
      <c r="H108" s="28">
        <f>VLOOKUP(C108,[2]Sheet1!$C$7:$F$199,4,0)</f>
        <v>1</v>
      </c>
      <c r="I108" s="28"/>
      <c r="J108" s="27"/>
      <c r="K108" s="27">
        <v>1</v>
      </c>
      <c r="L108" s="27"/>
      <c r="M108" s="27"/>
      <c r="N108" s="27">
        <f>SUM(D108:K108)</f>
        <v>5</v>
      </c>
      <c r="O108" s="27">
        <f>N108/8*100</f>
        <v>62.5</v>
      </c>
    </row>
    <row r="109" spans="1:15" x14ac:dyDescent="0.2">
      <c r="A109" s="24">
        <v>104</v>
      </c>
      <c r="B109" s="25" t="s">
        <v>119</v>
      </c>
      <c r="C109" s="29">
        <v>464</v>
      </c>
      <c r="D109" s="27">
        <v>1</v>
      </c>
      <c r="E109" s="27">
        <f>VLOOKUP(C109,'[1]eeljit hural 2019'!$C$5:$T$153,18,0)</f>
        <v>1</v>
      </c>
      <c r="F109" s="27">
        <v>1</v>
      </c>
      <c r="G109" s="27"/>
      <c r="H109" s="28"/>
      <c r="I109" s="28"/>
      <c r="J109" s="27">
        <v>1</v>
      </c>
      <c r="K109" s="27">
        <v>1</v>
      </c>
      <c r="L109" s="27"/>
      <c r="M109" s="27"/>
      <c r="N109" s="27">
        <f>SUM(D109:K109)</f>
        <v>5</v>
      </c>
      <c r="O109" s="27">
        <f>N109/8*100</f>
        <v>62.5</v>
      </c>
    </row>
    <row r="110" spans="1:15" x14ac:dyDescent="0.2">
      <c r="A110" s="24">
        <v>105</v>
      </c>
      <c r="B110" s="25" t="s">
        <v>120</v>
      </c>
      <c r="C110" s="29">
        <v>322</v>
      </c>
      <c r="D110" s="27">
        <v>1</v>
      </c>
      <c r="E110" s="27">
        <f>VLOOKUP(C110,'[1]eeljit hural 2019'!$C$5:$T$153,18,0)</f>
        <v>1</v>
      </c>
      <c r="F110" s="27">
        <v>1</v>
      </c>
      <c r="G110" s="27"/>
      <c r="H110" s="28"/>
      <c r="I110" s="28"/>
      <c r="J110" s="27">
        <v>1</v>
      </c>
      <c r="K110" s="27">
        <v>1</v>
      </c>
      <c r="L110" s="27"/>
      <c r="M110" s="27"/>
      <c r="N110" s="27">
        <f>SUM(D110:K110)</f>
        <v>5</v>
      </c>
      <c r="O110" s="27">
        <f>N110/8*100</f>
        <v>62.5</v>
      </c>
    </row>
    <row r="111" spans="1:15" x14ac:dyDescent="0.2">
      <c r="A111" s="24">
        <v>106</v>
      </c>
      <c r="B111" s="25" t="s">
        <v>121</v>
      </c>
      <c r="C111" s="29">
        <v>217</v>
      </c>
      <c r="D111" s="27">
        <v>1</v>
      </c>
      <c r="E111" s="27">
        <f>VLOOKUP(C111,'[1]eeljit hural 2019'!$C$5:$T$153,18,0)</f>
        <v>1</v>
      </c>
      <c r="F111" s="27">
        <v>1</v>
      </c>
      <c r="G111" s="27">
        <v>1</v>
      </c>
      <c r="H111" s="28"/>
      <c r="I111" s="28"/>
      <c r="J111" s="27"/>
      <c r="K111" s="27">
        <v>1</v>
      </c>
      <c r="L111" s="27"/>
      <c r="M111" s="27"/>
      <c r="N111" s="27">
        <f>SUM(D111:K111)</f>
        <v>5</v>
      </c>
      <c r="O111" s="27">
        <f>N111/8*100</f>
        <v>62.5</v>
      </c>
    </row>
    <row r="112" spans="1:15" x14ac:dyDescent="0.2">
      <c r="A112" s="24">
        <v>107</v>
      </c>
      <c r="B112" s="25" t="s">
        <v>122</v>
      </c>
      <c r="C112" s="29">
        <v>378</v>
      </c>
      <c r="D112" s="27">
        <v>1</v>
      </c>
      <c r="E112" s="27"/>
      <c r="F112" s="27">
        <v>1</v>
      </c>
      <c r="G112" s="27">
        <v>1</v>
      </c>
      <c r="H112" s="28"/>
      <c r="I112" s="28"/>
      <c r="J112" s="27">
        <v>1</v>
      </c>
      <c r="K112" s="27">
        <v>1</v>
      </c>
      <c r="L112" s="36"/>
      <c r="M112" s="27"/>
      <c r="N112" s="27">
        <f>SUM(D112:K112)</f>
        <v>5</v>
      </c>
      <c r="O112" s="27">
        <f>N112/8*100</f>
        <v>62.5</v>
      </c>
    </row>
    <row r="113" spans="1:15" x14ac:dyDescent="0.2">
      <c r="A113" s="24">
        <v>108</v>
      </c>
      <c r="B113" s="25" t="s">
        <v>123</v>
      </c>
      <c r="C113" s="29">
        <v>143</v>
      </c>
      <c r="D113" s="27">
        <v>1</v>
      </c>
      <c r="E113" s="27">
        <f>VLOOKUP(C113,'[1]eeljit hural 2019'!$C$5:$T$153,18,0)</f>
        <v>1</v>
      </c>
      <c r="F113" s="27">
        <v>1</v>
      </c>
      <c r="G113" s="27">
        <v>1</v>
      </c>
      <c r="H113" s="28"/>
      <c r="I113" s="28"/>
      <c r="J113" s="27"/>
      <c r="K113" s="27">
        <v>1</v>
      </c>
      <c r="L113" s="27"/>
      <c r="M113" s="27"/>
      <c r="N113" s="27">
        <f>SUM(D113:K113)</f>
        <v>5</v>
      </c>
      <c r="O113" s="27">
        <f>N113/8*100</f>
        <v>62.5</v>
      </c>
    </row>
    <row r="114" spans="1:15" x14ac:dyDescent="0.2">
      <c r="A114" s="24">
        <v>109</v>
      </c>
      <c r="B114" s="25" t="s">
        <v>124</v>
      </c>
      <c r="C114" s="26">
        <v>469</v>
      </c>
      <c r="D114" s="27">
        <v>1</v>
      </c>
      <c r="E114" s="27">
        <f>VLOOKUP(C114,'[1]eeljit hural 2019'!$C$5:$T$153,18,0)</f>
        <v>1</v>
      </c>
      <c r="F114" s="27">
        <v>1</v>
      </c>
      <c r="G114" s="27">
        <v>1</v>
      </c>
      <c r="H114" s="28"/>
      <c r="I114" s="28"/>
      <c r="J114" s="27">
        <v>1</v>
      </c>
      <c r="K114" s="27"/>
      <c r="L114" s="27"/>
      <c r="M114" s="27"/>
      <c r="N114" s="27">
        <f>SUM(D114:K114)</f>
        <v>5</v>
      </c>
      <c r="O114" s="27">
        <f>N114/8*100</f>
        <v>62.5</v>
      </c>
    </row>
    <row r="115" spans="1:15" x14ac:dyDescent="0.2">
      <c r="A115" s="24">
        <v>110</v>
      </c>
      <c r="B115" s="25" t="s">
        <v>125</v>
      </c>
      <c r="C115" s="29">
        <v>56</v>
      </c>
      <c r="D115" s="27">
        <v>1</v>
      </c>
      <c r="E115" s="27"/>
      <c r="F115" s="27">
        <v>1</v>
      </c>
      <c r="G115" s="27">
        <v>1</v>
      </c>
      <c r="H115" s="28"/>
      <c r="I115" s="28"/>
      <c r="J115" s="27">
        <v>1</v>
      </c>
      <c r="K115" s="27">
        <v>1</v>
      </c>
      <c r="L115" s="27"/>
      <c r="M115" s="27"/>
      <c r="N115" s="27">
        <f>SUM(D115:K115)</f>
        <v>5</v>
      </c>
      <c r="O115" s="27">
        <f>N115/8*100</f>
        <v>62.5</v>
      </c>
    </row>
    <row r="116" spans="1:15" x14ac:dyDescent="0.2">
      <c r="A116" s="24">
        <v>111</v>
      </c>
      <c r="B116" s="25" t="s">
        <v>126</v>
      </c>
      <c r="C116" s="29">
        <v>227</v>
      </c>
      <c r="D116" s="27">
        <v>1</v>
      </c>
      <c r="E116" s="27">
        <f>VLOOKUP(C116,'[1]eeljit hural 2019'!$C$5:$T$153,18,0)</f>
        <v>1</v>
      </c>
      <c r="F116" s="27"/>
      <c r="G116" s="27"/>
      <c r="H116" s="28"/>
      <c r="I116" s="28">
        <f>VLOOKUP(C116,'[3]Uurgiin heregjilt 2019'!$C$6:$I$185,7,0)</f>
        <v>1</v>
      </c>
      <c r="J116" s="27">
        <v>1</v>
      </c>
      <c r="K116" s="27">
        <v>1</v>
      </c>
      <c r="L116" s="27"/>
      <c r="M116" s="27"/>
      <c r="N116" s="27">
        <f>SUM(D116:K116)</f>
        <v>5</v>
      </c>
      <c r="O116" s="27">
        <f>N116/8*100</f>
        <v>62.5</v>
      </c>
    </row>
    <row r="117" spans="1:15" x14ac:dyDescent="0.2">
      <c r="A117" s="24">
        <v>112</v>
      </c>
      <c r="B117" s="25" t="s">
        <v>127</v>
      </c>
      <c r="C117" s="29">
        <v>420</v>
      </c>
      <c r="D117" s="27">
        <v>1</v>
      </c>
      <c r="E117" s="27">
        <f>VLOOKUP(C117,'[1]eeljit hural 2019'!$C$5:$T$153,18,0)</f>
        <v>1</v>
      </c>
      <c r="F117" s="27"/>
      <c r="G117" s="27"/>
      <c r="H117" s="28">
        <f>VLOOKUP(C117,[2]Sheet1!$C$7:$F$199,4,0)</f>
        <v>1</v>
      </c>
      <c r="I117" s="28"/>
      <c r="J117" s="27">
        <v>1</v>
      </c>
      <c r="K117" s="27">
        <v>1</v>
      </c>
      <c r="L117" s="27"/>
      <c r="M117" s="27"/>
      <c r="N117" s="27">
        <f>SUM(D117:K117)</f>
        <v>5</v>
      </c>
      <c r="O117" s="27">
        <f>N117/8*100</f>
        <v>62.5</v>
      </c>
    </row>
    <row r="118" spans="1:15" x14ac:dyDescent="0.2">
      <c r="A118" s="24">
        <v>113</v>
      </c>
      <c r="B118" s="25" t="s">
        <v>128</v>
      </c>
      <c r="C118" s="29">
        <v>448</v>
      </c>
      <c r="D118" s="27">
        <v>1</v>
      </c>
      <c r="E118" s="27"/>
      <c r="F118" s="27">
        <v>1</v>
      </c>
      <c r="G118" s="27">
        <v>1</v>
      </c>
      <c r="H118" s="28"/>
      <c r="I118" s="28"/>
      <c r="J118" s="27">
        <v>1</v>
      </c>
      <c r="K118" s="27">
        <v>1</v>
      </c>
      <c r="L118" s="27"/>
      <c r="M118" s="27"/>
      <c r="N118" s="27">
        <f>SUM(D118:K118)</f>
        <v>5</v>
      </c>
      <c r="O118" s="27">
        <f>N118/8*100</f>
        <v>62.5</v>
      </c>
    </row>
    <row r="119" spans="1:15" x14ac:dyDescent="0.2">
      <c r="A119" s="24">
        <v>114</v>
      </c>
      <c r="B119" s="25" t="s">
        <v>129</v>
      </c>
      <c r="C119" s="29">
        <v>65</v>
      </c>
      <c r="D119" s="27">
        <v>1</v>
      </c>
      <c r="E119" s="27">
        <f>VLOOKUP(C119,'[1]eeljit hural 2019'!$C$5:$T$153,18,0)</f>
        <v>1</v>
      </c>
      <c r="F119" s="27">
        <v>1</v>
      </c>
      <c r="G119" s="27"/>
      <c r="H119" s="28"/>
      <c r="I119" s="28"/>
      <c r="J119" s="27">
        <v>1</v>
      </c>
      <c r="K119" s="27">
        <v>1</v>
      </c>
      <c r="L119" s="27"/>
      <c r="M119" s="27"/>
      <c r="N119" s="27">
        <f>SUM(D119:K119)</f>
        <v>5</v>
      </c>
      <c r="O119" s="27">
        <f>N119/8*100</f>
        <v>62.5</v>
      </c>
    </row>
    <row r="120" spans="1:15" x14ac:dyDescent="0.2">
      <c r="A120" s="24">
        <v>115</v>
      </c>
      <c r="B120" s="25" t="s">
        <v>130</v>
      </c>
      <c r="C120" s="29">
        <v>466</v>
      </c>
      <c r="D120" s="27">
        <v>1</v>
      </c>
      <c r="E120" s="27">
        <f>VLOOKUP(C120,'[1]eeljit hural 2019'!$C$5:$T$153,18,0)</f>
        <v>1</v>
      </c>
      <c r="F120" s="27"/>
      <c r="G120" s="27"/>
      <c r="H120" s="28"/>
      <c r="I120" s="28">
        <f>VLOOKUP(C120,'[3]Uurgiin heregjilt 2019'!$C$6:$I$185,7,0)</f>
        <v>1</v>
      </c>
      <c r="J120" s="27">
        <v>1</v>
      </c>
      <c r="K120" s="27">
        <v>1</v>
      </c>
      <c r="L120" s="27"/>
      <c r="M120" s="27"/>
      <c r="N120" s="27">
        <f>SUM(D120:K120)</f>
        <v>5</v>
      </c>
      <c r="O120" s="27">
        <f>N120/8*100</f>
        <v>62.5</v>
      </c>
    </row>
    <row r="121" spans="1:15" x14ac:dyDescent="0.2">
      <c r="A121" s="24">
        <v>116</v>
      </c>
      <c r="B121" s="25" t="s">
        <v>131</v>
      </c>
      <c r="C121" s="29">
        <v>444</v>
      </c>
      <c r="D121" s="27">
        <v>1</v>
      </c>
      <c r="E121" s="27">
        <f>VLOOKUP(C121,'[1]eeljit hural 2019'!$C$5:$T$153,18,0)</f>
        <v>1</v>
      </c>
      <c r="F121" s="27">
        <v>1</v>
      </c>
      <c r="G121" s="27"/>
      <c r="H121" s="28"/>
      <c r="I121" s="28"/>
      <c r="J121" s="27">
        <v>1</v>
      </c>
      <c r="K121" s="27"/>
      <c r="L121" s="27"/>
      <c r="M121" s="27"/>
      <c r="N121" s="27">
        <f>SUM(D121:K121)</f>
        <v>4</v>
      </c>
      <c r="O121" s="27">
        <f>N121/8*100</f>
        <v>50</v>
      </c>
    </row>
    <row r="122" spans="1:15" x14ac:dyDescent="0.2">
      <c r="A122" s="24">
        <v>117</v>
      </c>
      <c r="B122" s="25" t="s">
        <v>132</v>
      </c>
      <c r="C122" s="26">
        <v>308</v>
      </c>
      <c r="D122" s="27">
        <v>1</v>
      </c>
      <c r="E122" s="27">
        <f>VLOOKUP(C122,'[1]eeljit hural 2019'!$C$5:$T$153,18,0)</f>
        <v>1</v>
      </c>
      <c r="F122" s="27">
        <v>1</v>
      </c>
      <c r="G122" s="27"/>
      <c r="H122" s="28"/>
      <c r="I122" s="28"/>
      <c r="J122" s="27"/>
      <c r="K122" s="27">
        <v>1</v>
      </c>
      <c r="L122" s="27"/>
      <c r="M122" s="27"/>
      <c r="N122" s="27">
        <f>SUM(D122:K122)</f>
        <v>4</v>
      </c>
      <c r="O122" s="27">
        <f>N122/8*100</f>
        <v>50</v>
      </c>
    </row>
    <row r="123" spans="1:15" x14ac:dyDescent="0.2">
      <c r="A123" s="24">
        <v>118</v>
      </c>
      <c r="B123" s="25" t="s">
        <v>133</v>
      </c>
      <c r="C123" s="29">
        <v>96</v>
      </c>
      <c r="D123" s="27">
        <v>1</v>
      </c>
      <c r="E123" s="27">
        <v>1</v>
      </c>
      <c r="F123" s="27"/>
      <c r="G123" s="27"/>
      <c r="H123" s="28"/>
      <c r="I123" s="28"/>
      <c r="J123" s="27">
        <v>1</v>
      </c>
      <c r="K123" s="27">
        <v>1</v>
      </c>
      <c r="L123" s="27"/>
      <c r="M123" s="27"/>
      <c r="N123" s="27">
        <f>SUM(D123:K123)</f>
        <v>4</v>
      </c>
      <c r="O123" s="27">
        <f>N123/8*100</f>
        <v>50</v>
      </c>
    </row>
    <row r="124" spans="1:15" x14ac:dyDescent="0.2">
      <c r="A124" s="24">
        <v>119</v>
      </c>
      <c r="B124" s="25" t="s">
        <v>134</v>
      </c>
      <c r="C124" s="29">
        <v>380</v>
      </c>
      <c r="D124" s="27">
        <v>1</v>
      </c>
      <c r="E124" s="27">
        <f>VLOOKUP(C124,'[1]eeljit hural 2019'!$C$5:$T$153,18,0)</f>
        <v>1</v>
      </c>
      <c r="F124" s="27">
        <v>1</v>
      </c>
      <c r="G124" s="27"/>
      <c r="H124" s="28"/>
      <c r="I124" s="28">
        <f>VLOOKUP(C124,'[3]Uurgiin heregjilt 2019'!$C$6:$I$185,7,0)</f>
        <v>1</v>
      </c>
      <c r="J124" s="27"/>
      <c r="K124" s="27"/>
      <c r="L124" s="27"/>
      <c r="M124" s="27"/>
      <c r="N124" s="27">
        <f>SUM(D124:K124)</f>
        <v>4</v>
      </c>
      <c r="O124" s="27">
        <f>N124/8*100</f>
        <v>50</v>
      </c>
    </row>
    <row r="125" spans="1:15" x14ac:dyDescent="0.2">
      <c r="A125" s="24">
        <v>120</v>
      </c>
      <c r="B125" s="25" t="s">
        <v>135</v>
      </c>
      <c r="C125" s="29">
        <v>408</v>
      </c>
      <c r="D125" s="27">
        <v>1</v>
      </c>
      <c r="E125" s="27">
        <f>VLOOKUP(C125,'[1]eeljit hural 2019'!$C$5:$T$153,18,0)</f>
        <v>1</v>
      </c>
      <c r="F125" s="27">
        <v>1</v>
      </c>
      <c r="G125" s="27"/>
      <c r="H125" s="28"/>
      <c r="I125" s="28"/>
      <c r="J125" s="27"/>
      <c r="K125" s="27">
        <v>1</v>
      </c>
      <c r="L125" s="27"/>
      <c r="M125" s="27"/>
      <c r="N125" s="27">
        <f>SUM(D125:K125)</f>
        <v>4</v>
      </c>
      <c r="O125" s="27">
        <f>N125/8*100</f>
        <v>50</v>
      </c>
    </row>
    <row r="126" spans="1:15" x14ac:dyDescent="0.2">
      <c r="A126" s="24">
        <v>121</v>
      </c>
      <c r="B126" s="25" t="s">
        <v>136</v>
      </c>
      <c r="C126" s="29">
        <v>459</v>
      </c>
      <c r="D126" s="27">
        <v>1</v>
      </c>
      <c r="E126" s="27">
        <f>VLOOKUP(C126,'[1]eeljit hural 2019'!$C$5:$T$153,18,0)</f>
        <v>1</v>
      </c>
      <c r="F126" s="27">
        <v>1</v>
      </c>
      <c r="G126" s="27"/>
      <c r="H126" s="28"/>
      <c r="I126" s="28"/>
      <c r="J126" s="27">
        <v>1</v>
      </c>
      <c r="K126" s="27"/>
      <c r="L126" s="27"/>
      <c r="M126" s="27"/>
      <c r="N126" s="27">
        <f>SUM(D126:K126)</f>
        <v>4</v>
      </c>
      <c r="O126" s="27">
        <f>N126/8*100</f>
        <v>50</v>
      </c>
    </row>
    <row r="127" spans="1:15" x14ac:dyDescent="0.2">
      <c r="A127" s="24">
        <v>122</v>
      </c>
      <c r="B127" s="25" t="s">
        <v>137</v>
      </c>
      <c r="C127" s="29">
        <v>136</v>
      </c>
      <c r="D127" s="27">
        <v>1</v>
      </c>
      <c r="E127" s="27">
        <f>VLOOKUP(C127,'[1]eeljit hural 2019'!$C$5:$T$153,18,0)</f>
        <v>1</v>
      </c>
      <c r="F127" s="27">
        <v>1</v>
      </c>
      <c r="G127" s="27"/>
      <c r="H127" s="28"/>
      <c r="I127" s="28"/>
      <c r="J127" s="27"/>
      <c r="K127" s="27">
        <v>1</v>
      </c>
      <c r="L127" s="27"/>
      <c r="M127" s="27"/>
      <c r="N127" s="27">
        <f>SUM(D127:K127)</f>
        <v>4</v>
      </c>
      <c r="O127" s="27">
        <f>N127/8*100</f>
        <v>50</v>
      </c>
    </row>
    <row r="128" spans="1:15" x14ac:dyDescent="0.2">
      <c r="A128" s="24">
        <v>123</v>
      </c>
      <c r="B128" s="25" t="s">
        <v>138</v>
      </c>
      <c r="C128" s="29">
        <v>196</v>
      </c>
      <c r="D128" s="27">
        <v>1</v>
      </c>
      <c r="E128" s="27">
        <f>VLOOKUP(C128,'[1]eeljit hural 2019'!$C$5:$T$153,18,0)</f>
        <v>1</v>
      </c>
      <c r="F128" s="27">
        <v>1</v>
      </c>
      <c r="G128" s="27"/>
      <c r="H128" s="28"/>
      <c r="I128" s="28"/>
      <c r="J128" s="27"/>
      <c r="K128" s="27">
        <v>1</v>
      </c>
      <c r="L128" s="27"/>
      <c r="M128" s="27"/>
      <c r="N128" s="27">
        <f>SUM(D128:K128)</f>
        <v>4</v>
      </c>
      <c r="O128" s="27">
        <f>N128/8*100</f>
        <v>50</v>
      </c>
    </row>
    <row r="129" spans="1:15" x14ac:dyDescent="0.2">
      <c r="A129" s="24">
        <v>124</v>
      </c>
      <c r="B129" s="25" t="s">
        <v>139</v>
      </c>
      <c r="C129" s="29">
        <v>530</v>
      </c>
      <c r="D129" s="27">
        <v>1</v>
      </c>
      <c r="E129" s="27">
        <f>VLOOKUP(C129,'[1]eeljit hural 2019'!$C$5:$T$153,18,0)</f>
        <v>1</v>
      </c>
      <c r="F129" s="27">
        <v>1</v>
      </c>
      <c r="G129" s="27"/>
      <c r="H129" s="28">
        <f>VLOOKUP(C129,[2]Sheet1!$C$7:$F$199,4,0)</f>
        <v>1</v>
      </c>
      <c r="I129" s="28"/>
      <c r="J129" s="27"/>
      <c r="K129" s="27"/>
      <c r="L129" s="27"/>
      <c r="M129" s="27"/>
      <c r="N129" s="27">
        <f>SUM(D129:K129)</f>
        <v>4</v>
      </c>
      <c r="O129" s="27">
        <f>N129/8*100</f>
        <v>50</v>
      </c>
    </row>
    <row r="130" spans="1:15" x14ac:dyDescent="0.2">
      <c r="A130" s="24">
        <v>125</v>
      </c>
      <c r="B130" s="25" t="s">
        <v>140</v>
      </c>
      <c r="C130" s="29">
        <v>269</v>
      </c>
      <c r="D130" s="27">
        <v>1</v>
      </c>
      <c r="E130" s="27">
        <f>VLOOKUP(C130,'[1]eeljit hural 2019'!$C$5:$T$153,18,0)</f>
        <v>1</v>
      </c>
      <c r="F130" s="27"/>
      <c r="G130" s="27"/>
      <c r="H130" s="28"/>
      <c r="I130" s="28">
        <f>VLOOKUP(C130,'[3]Uurgiin heregjilt 2019'!$C$6:$I$185,7,0)</f>
        <v>1</v>
      </c>
      <c r="J130" s="27"/>
      <c r="K130" s="27">
        <v>1</v>
      </c>
      <c r="L130" s="27"/>
      <c r="M130" s="27"/>
      <c r="N130" s="27">
        <f>SUM(D130:K130)</f>
        <v>4</v>
      </c>
      <c r="O130" s="27">
        <f>N130/8*100</f>
        <v>50</v>
      </c>
    </row>
    <row r="131" spans="1:15" x14ac:dyDescent="0.2">
      <c r="A131" s="24">
        <v>126</v>
      </c>
      <c r="B131" s="25" t="s">
        <v>141</v>
      </c>
      <c r="C131" s="29">
        <v>385</v>
      </c>
      <c r="D131" s="27">
        <v>1</v>
      </c>
      <c r="E131" s="27">
        <f>VLOOKUP(C131,'[1]eeljit hural 2019'!$C$5:$T$153,18,0)</f>
        <v>1</v>
      </c>
      <c r="F131" s="27">
        <v>1</v>
      </c>
      <c r="G131" s="27"/>
      <c r="H131" s="28"/>
      <c r="I131" s="28"/>
      <c r="J131" s="27"/>
      <c r="K131" s="27">
        <v>1</v>
      </c>
      <c r="L131" s="27"/>
      <c r="M131" s="27"/>
      <c r="N131" s="27">
        <f>SUM(D131:K131)</f>
        <v>4</v>
      </c>
      <c r="O131" s="27">
        <f>N131/8*100</f>
        <v>50</v>
      </c>
    </row>
    <row r="132" spans="1:15" x14ac:dyDescent="0.2">
      <c r="A132" s="24">
        <v>127</v>
      </c>
      <c r="B132" s="25" t="s">
        <v>142</v>
      </c>
      <c r="C132" s="29">
        <v>214</v>
      </c>
      <c r="D132" s="27">
        <v>1</v>
      </c>
      <c r="E132" s="27">
        <f>VLOOKUP(C132,'[1]eeljit hural 2019'!$C$5:$T$153,18,0)</f>
        <v>1</v>
      </c>
      <c r="F132" s="27">
        <v>1</v>
      </c>
      <c r="G132" s="27"/>
      <c r="H132" s="28">
        <f>VLOOKUP(C132,[2]Sheet1!$C$7:$F$199,4,0)</f>
        <v>1</v>
      </c>
      <c r="I132" s="28"/>
      <c r="J132" s="27"/>
      <c r="K132" s="27"/>
      <c r="L132" s="27"/>
      <c r="M132" s="27"/>
      <c r="N132" s="27">
        <f>SUM(D132:K132)</f>
        <v>4</v>
      </c>
      <c r="O132" s="27">
        <f>N132/8*100</f>
        <v>50</v>
      </c>
    </row>
    <row r="133" spans="1:15" x14ac:dyDescent="0.2">
      <c r="A133" s="24">
        <v>128</v>
      </c>
      <c r="B133" s="25" t="s">
        <v>143</v>
      </c>
      <c r="C133" s="26">
        <v>325</v>
      </c>
      <c r="D133" s="27">
        <v>1</v>
      </c>
      <c r="E133" s="27">
        <f>VLOOKUP(C133,'[1]eeljit hural 2019'!$C$5:$T$153,18,0)</f>
        <v>1</v>
      </c>
      <c r="F133" s="27">
        <v>1</v>
      </c>
      <c r="G133" s="27">
        <v>1</v>
      </c>
      <c r="H133" s="28"/>
      <c r="I133" s="28"/>
      <c r="J133" s="27"/>
      <c r="K133" s="27"/>
      <c r="L133" s="27"/>
      <c r="M133" s="27"/>
      <c r="N133" s="27">
        <f>SUM(D133:K133)</f>
        <v>4</v>
      </c>
      <c r="O133" s="27">
        <f>N133/8*100</f>
        <v>50</v>
      </c>
    </row>
    <row r="134" spans="1:15" x14ac:dyDescent="0.2">
      <c r="A134" s="24">
        <v>129</v>
      </c>
      <c r="B134" s="25" t="s">
        <v>144</v>
      </c>
      <c r="C134" s="29">
        <v>490</v>
      </c>
      <c r="D134" s="27">
        <v>1</v>
      </c>
      <c r="E134" s="27">
        <f>VLOOKUP(C134,'[1]eeljit hural 2019'!$C$5:$T$153,18,0)</f>
        <v>1</v>
      </c>
      <c r="F134" s="27">
        <v>1</v>
      </c>
      <c r="G134" s="27"/>
      <c r="H134" s="28"/>
      <c r="I134" s="28"/>
      <c r="J134" s="27">
        <v>1</v>
      </c>
      <c r="K134" s="27"/>
      <c r="L134" s="27"/>
      <c r="M134" s="27"/>
      <c r="N134" s="27">
        <f>SUM(D134:K134)</f>
        <v>4</v>
      </c>
      <c r="O134" s="27">
        <f>N134/8*100</f>
        <v>50</v>
      </c>
    </row>
    <row r="135" spans="1:15" x14ac:dyDescent="0.2">
      <c r="A135" s="24">
        <v>130</v>
      </c>
      <c r="B135" s="25" t="s">
        <v>145</v>
      </c>
      <c r="C135" s="29">
        <v>133</v>
      </c>
      <c r="D135" s="27">
        <v>1</v>
      </c>
      <c r="E135" s="27">
        <f>VLOOKUP(C135,'[1]eeljit hural 2019'!$C$5:$T$153,18,0)</f>
        <v>1</v>
      </c>
      <c r="F135" s="27"/>
      <c r="G135" s="27"/>
      <c r="H135" s="28">
        <f>VLOOKUP(C135,[2]Sheet1!$C$7:$F$199,4,0)</f>
        <v>1</v>
      </c>
      <c r="I135" s="28"/>
      <c r="J135" s="27"/>
      <c r="K135" s="27">
        <v>1</v>
      </c>
      <c r="L135" s="27"/>
      <c r="M135" s="27"/>
      <c r="N135" s="27">
        <f>SUM(D135:K135)</f>
        <v>4</v>
      </c>
      <c r="O135" s="27">
        <f>N135/8*100</f>
        <v>50</v>
      </c>
    </row>
    <row r="136" spans="1:15" x14ac:dyDescent="0.2">
      <c r="A136" s="24">
        <v>131</v>
      </c>
      <c r="B136" s="25" t="s">
        <v>146</v>
      </c>
      <c r="C136" s="29">
        <v>54</v>
      </c>
      <c r="D136" s="27">
        <v>1</v>
      </c>
      <c r="E136" s="27"/>
      <c r="F136" s="27">
        <v>1</v>
      </c>
      <c r="G136" s="27"/>
      <c r="H136" s="28"/>
      <c r="I136" s="28">
        <f>VLOOKUP(C136,'[3]Uurgiin heregjilt 2019'!$C$6:$I$185,7,0)</f>
        <v>1</v>
      </c>
      <c r="J136" s="27">
        <v>1</v>
      </c>
      <c r="K136" s="27"/>
      <c r="L136" s="27"/>
      <c r="M136" s="27"/>
      <c r="N136" s="27">
        <f>SUM(D136:K136)</f>
        <v>4</v>
      </c>
      <c r="O136" s="27">
        <f>N136/8*100</f>
        <v>50</v>
      </c>
    </row>
    <row r="137" spans="1:15" x14ac:dyDescent="0.2">
      <c r="A137" s="24">
        <v>132</v>
      </c>
      <c r="B137" s="25" t="s">
        <v>147</v>
      </c>
      <c r="C137" s="29">
        <v>300</v>
      </c>
      <c r="D137" s="27">
        <v>0.5</v>
      </c>
      <c r="E137" s="27">
        <v>1</v>
      </c>
      <c r="F137" s="27">
        <v>1</v>
      </c>
      <c r="G137" s="27">
        <v>1</v>
      </c>
      <c r="H137" s="28"/>
      <c r="I137" s="28"/>
      <c r="J137" s="27"/>
      <c r="K137" s="27"/>
      <c r="L137" s="27"/>
      <c r="M137" s="27"/>
      <c r="N137" s="27">
        <f>SUM(D137:K137)</f>
        <v>3.5</v>
      </c>
      <c r="O137" s="27">
        <f>N137/8*100</f>
        <v>43.75</v>
      </c>
    </row>
    <row r="138" spans="1:15" x14ac:dyDescent="0.2">
      <c r="A138" s="24">
        <v>133</v>
      </c>
      <c r="B138" s="25" t="s">
        <v>148</v>
      </c>
      <c r="C138" s="29">
        <v>396</v>
      </c>
      <c r="D138" s="27">
        <v>1</v>
      </c>
      <c r="E138" s="27"/>
      <c r="F138" s="27">
        <v>1</v>
      </c>
      <c r="G138" s="27"/>
      <c r="H138" s="28"/>
      <c r="I138" s="28">
        <f>VLOOKUP(C138,'[3]Uurgiin heregjilt 2019'!$C$6:$I$185,7,0)</f>
        <v>1</v>
      </c>
      <c r="J138" s="27"/>
      <c r="K138" s="27"/>
      <c r="L138" s="27"/>
      <c r="M138" s="27"/>
      <c r="N138" s="27">
        <f>SUM(D138:K138)</f>
        <v>3</v>
      </c>
      <c r="O138" s="27">
        <f>N138/8*100</f>
        <v>37.5</v>
      </c>
    </row>
    <row r="139" spans="1:15" x14ac:dyDescent="0.2">
      <c r="A139" s="24">
        <v>134</v>
      </c>
      <c r="B139" s="25" t="s">
        <v>149</v>
      </c>
      <c r="C139" s="29">
        <v>320</v>
      </c>
      <c r="D139" s="27">
        <v>1</v>
      </c>
      <c r="E139" s="27"/>
      <c r="F139" s="27">
        <v>1</v>
      </c>
      <c r="G139" s="27"/>
      <c r="H139" s="28"/>
      <c r="I139" s="28"/>
      <c r="J139" s="27"/>
      <c r="K139" s="27">
        <v>1</v>
      </c>
      <c r="L139" s="27"/>
      <c r="M139" s="27"/>
      <c r="N139" s="27">
        <f>SUM(D139:K139)</f>
        <v>3</v>
      </c>
      <c r="O139" s="27">
        <f>N139/8*100</f>
        <v>37.5</v>
      </c>
    </row>
    <row r="140" spans="1:15" x14ac:dyDescent="0.2">
      <c r="A140" s="24">
        <v>135</v>
      </c>
      <c r="B140" s="25" t="s">
        <v>150</v>
      </c>
      <c r="C140" s="29">
        <v>503</v>
      </c>
      <c r="D140" s="27">
        <v>1</v>
      </c>
      <c r="E140" s="27"/>
      <c r="F140" s="27">
        <v>1</v>
      </c>
      <c r="G140" s="27"/>
      <c r="H140" s="28"/>
      <c r="I140" s="28"/>
      <c r="J140" s="27"/>
      <c r="K140" s="27">
        <v>1</v>
      </c>
      <c r="L140" s="27"/>
      <c r="M140" s="27"/>
      <c r="N140" s="27">
        <f>SUM(D140:K140)</f>
        <v>3</v>
      </c>
      <c r="O140" s="27">
        <f>N140/8*100</f>
        <v>37.5</v>
      </c>
    </row>
    <row r="141" spans="1:15" x14ac:dyDescent="0.2">
      <c r="A141" s="24">
        <v>136</v>
      </c>
      <c r="B141" s="25" t="s">
        <v>151</v>
      </c>
      <c r="C141" s="29">
        <v>41</v>
      </c>
      <c r="D141" s="27">
        <v>1</v>
      </c>
      <c r="E141" s="27">
        <f>VLOOKUP(C141,'[1]eeljit hural 2019'!$C$5:$T$153,18,0)</f>
        <v>1</v>
      </c>
      <c r="F141" s="27"/>
      <c r="G141" s="27"/>
      <c r="H141" s="28"/>
      <c r="I141" s="28"/>
      <c r="J141" s="27"/>
      <c r="K141" s="27">
        <v>1</v>
      </c>
      <c r="L141" s="27"/>
      <c r="M141" s="27"/>
      <c r="N141" s="27">
        <f>SUM(D141:K141)</f>
        <v>3</v>
      </c>
      <c r="O141" s="27">
        <f>N141/8*100</f>
        <v>37.5</v>
      </c>
    </row>
    <row r="142" spans="1:15" x14ac:dyDescent="0.2">
      <c r="A142" s="24">
        <v>137</v>
      </c>
      <c r="B142" s="25" t="s">
        <v>152</v>
      </c>
      <c r="C142" s="29">
        <v>142</v>
      </c>
      <c r="D142" s="27">
        <v>1</v>
      </c>
      <c r="E142" s="27">
        <v>1</v>
      </c>
      <c r="F142" s="27">
        <v>1</v>
      </c>
      <c r="G142" s="27"/>
      <c r="H142" s="28"/>
      <c r="I142" s="28"/>
      <c r="J142" s="27"/>
      <c r="K142" s="27"/>
      <c r="L142" s="27"/>
      <c r="M142" s="27"/>
      <c r="N142" s="27">
        <f>SUM(D142:K142)</f>
        <v>3</v>
      </c>
      <c r="O142" s="27">
        <f>N142/8*100</f>
        <v>37.5</v>
      </c>
    </row>
    <row r="143" spans="1:15" x14ac:dyDescent="0.2">
      <c r="A143" s="24">
        <v>138</v>
      </c>
      <c r="B143" s="25" t="s">
        <v>153</v>
      </c>
      <c r="C143" s="29">
        <v>455</v>
      </c>
      <c r="D143" s="27">
        <v>1</v>
      </c>
      <c r="E143" s="27"/>
      <c r="F143" s="27">
        <v>1</v>
      </c>
      <c r="G143" s="27"/>
      <c r="H143" s="28"/>
      <c r="I143" s="28"/>
      <c r="J143" s="27">
        <v>1</v>
      </c>
      <c r="K143" s="27"/>
      <c r="L143" s="27"/>
      <c r="M143" s="27"/>
      <c r="N143" s="27">
        <f>SUM(D143:K143)</f>
        <v>3</v>
      </c>
      <c r="O143" s="27">
        <f>N143/8*100</f>
        <v>37.5</v>
      </c>
    </row>
    <row r="144" spans="1:15" x14ac:dyDescent="0.2">
      <c r="A144" s="24">
        <v>139</v>
      </c>
      <c r="B144" s="25" t="s">
        <v>154</v>
      </c>
      <c r="C144" s="29">
        <v>175</v>
      </c>
      <c r="D144" s="27">
        <v>1</v>
      </c>
      <c r="E144" s="27">
        <f>VLOOKUP(C144,'[1]eeljit hural 2019'!$C$5:$T$153,18,0)</f>
        <v>1</v>
      </c>
      <c r="F144" s="27"/>
      <c r="G144" s="27"/>
      <c r="H144" s="28"/>
      <c r="I144" s="28">
        <f>VLOOKUP(C144,'[3]Uurgiin heregjilt 2019'!$C$6:$I$185,7,0)</f>
        <v>1</v>
      </c>
      <c r="J144" s="27"/>
      <c r="K144" s="27"/>
      <c r="L144" s="27"/>
      <c r="M144" s="27"/>
      <c r="N144" s="27">
        <f>SUM(D144:K144)</f>
        <v>3</v>
      </c>
      <c r="O144" s="27">
        <f>N144/8*100</f>
        <v>37.5</v>
      </c>
    </row>
    <row r="145" spans="1:15" x14ac:dyDescent="0.2">
      <c r="A145" s="24">
        <v>140</v>
      </c>
      <c r="B145" s="25" t="s">
        <v>155</v>
      </c>
      <c r="C145" s="29">
        <v>207</v>
      </c>
      <c r="D145" s="27">
        <v>0.5</v>
      </c>
      <c r="E145" s="27">
        <v>1</v>
      </c>
      <c r="F145" s="27"/>
      <c r="G145" s="27"/>
      <c r="H145" s="28">
        <v>0.5</v>
      </c>
      <c r="I145" s="28"/>
      <c r="J145" s="27"/>
      <c r="K145" s="27">
        <v>1</v>
      </c>
      <c r="L145" s="27"/>
      <c r="M145" s="27"/>
      <c r="N145" s="27">
        <f>SUM(D145:K145)</f>
        <v>3</v>
      </c>
      <c r="O145" s="27">
        <f>N145/8*100</f>
        <v>37.5</v>
      </c>
    </row>
    <row r="146" spans="1:15" x14ac:dyDescent="0.2">
      <c r="A146" s="24">
        <v>141</v>
      </c>
      <c r="B146" s="25" t="s">
        <v>156</v>
      </c>
      <c r="C146" s="29">
        <v>376</v>
      </c>
      <c r="D146" s="27">
        <v>1</v>
      </c>
      <c r="E146" s="27">
        <f>VLOOKUP(C146,'[1]eeljit hural 2019'!$C$5:$T$153,18,0)</f>
        <v>1</v>
      </c>
      <c r="F146" s="27"/>
      <c r="G146" s="27"/>
      <c r="H146" s="28"/>
      <c r="I146" s="28"/>
      <c r="J146" s="27"/>
      <c r="K146" s="27"/>
      <c r="L146" s="27"/>
      <c r="M146" s="27"/>
      <c r="N146" s="27">
        <f>SUM(D146:K146)</f>
        <v>2</v>
      </c>
      <c r="O146" s="27">
        <f>N146/8*100</f>
        <v>25</v>
      </c>
    </row>
    <row r="147" spans="1:15" x14ac:dyDescent="0.2">
      <c r="A147" s="24">
        <v>142</v>
      </c>
      <c r="B147" s="25" t="s">
        <v>157</v>
      </c>
      <c r="C147" s="29">
        <v>394</v>
      </c>
      <c r="D147" s="27"/>
      <c r="E147" s="27"/>
      <c r="F147" s="27">
        <v>1</v>
      </c>
      <c r="G147" s="27">
        <v>1</v>
      </c>
      <c r="H147" s="28"/>
      <c r="I147" s="28"/>
      <c r="J147" s="27"/>
      <c r="K147" s="27"/>
      <c r="L147" s="27"/>
      <c r="M147" s="27"/>
      <c r="N147" s="27">
        <f>SUM(D147:K147)</f>
        <v>2</v>
      </c>
      <c r="O147" s="27">
        <f>N147/8*100</f>
        <v>25</v>
      </c>
    </row>
    <row r="148" spans="1:15" x14ac:dyDescent="0.2">
      <c r="A148" s="24">
        <v>143</v>
      </c>
      <c r="B148" s="25" t="s">
        <v>158</v>
      </c>
      <c r="C148" s="29">
        <v>353</v>
      </c>
      <c r="D148" s="27"/>
      <c r="E148" s="27"/>
      <c r="F148" s="27">
        <v>1</v>
      </c>
      <c r="G148" s="27"/>
      <c r="H148" s="28"/>
      <c r="I148" s="28"/>
      <c r="J148" s="27">
        <v>1</v>
      </c>
      <c r="K148" s="27"/>
      <c r="L148" s="27"/>
      <c r="M148" s="27"/>
      <c r="N148" s="27">
        <f>SUM(D148:K148)</f>
        <v>2</v>
      </c>
      <c r="O148" s="27">
        <f>N148/8*100</f>
        <v>25</v>
      </c>
    </row>
    <row r="149" spans="1:15" x14ac:dyDescent="0.2">
      <c r="A149" s="24">
        <v>144</v>
      </c>
      <c r="B149" s="25" t="s">
        <v>159</v>
      </c>
      <c r="C149" s="26">
        <v>540</v>
      </c>
      <c r="D149" s="27">
        <v>1</v>
      </c>
      <c r="E149" s="27"/>
      <c r="F149" s="27"/>
      <c r="G149" s="27"/>
      <c r="H149" s="28"/>
      <c r="I149" s="28">
        <f>VLOOKUP(C149,'[3]Uurgiin heregjilt 2019'!$C$6:$I$185,7,0)</f>
        <v>1</v>
      </c>
      <c r="J149" s="27"/>
      <c r="K149" s="27"/>
      <c r="L149" s="27"/>
      <c r="M149" s="27"/>
      <c r="N149" s="27">
        <f>SUM(D149:K149)</f>
        <v>2</v>
      </c>
      <c r="O149" s="27">
        <f>N149/8*100</f>
        <v>25</v>
      </c>
    </row>
    <row r="150" spans="1:15" x14ac:dyDescent="0.2">
      <c r="A150" s="24">
        <v>145</v>
      </c>
      <c r="B150" s="25" t="s">
        <v>160</v>
      </c>
      <c r="C150" s="29">
        <v>290</v>
      </c>
      <c r="D150" s="27"/>
      <c r="E150" s="27"/>
      <c r="F150" s="27">
        <v>1</v>
      </c>
      <c r="G150" s="27">
        <v>1</v>
      </c>
      <c r="H150" s="28"/>
      <c r="I150" s="28"/>
      <c r="J150" s="27"/>
      <c r="K150" s="27"/>
      <c r="L150" s="27"/>
      <c r="M150" s="27"/>
      <c r="N150" s="27">
        <f>SUM(D150:K150)</f>
        <v>2</v>
      </c>
      <c r="O150" s="27">
        <f>N150/8*100</f>
        <v>25</v>
      </c>
    </row>
    <row r="151" spans="1:15" x14ac:dyDescent="0.2">
      <c r="A151" s="24">
        <v>146</v>
      </c>
      <c r="B151" s="25" t="s">
        <v>161</v>
      </c>
      <c r="C151" s="29">
        <v>331</v>
      </c>
      <c r="D151" s="27"/>
      <c r="E151" s="27"/>
      <c r="F151" s="27">
        <v>1</v>
      </c>
      <c r="G151" s="27">
        <v>1</v>
      </c>
      <c r="H151" s="28"/>
      <c r="I151" s="28"/>
      <c r="J151" s="27"/>
      <c r="K151" s="27"/>
      <c r="L151" s="27"/>
      <c r="M151" s="27"/>
      <c r="N151" s="27">
        <f>SUM(D151:K151)</f>
        <v>2</v>
      </c>
      <c r="O151" s="27">
        <f>N151/8*100</f>
        <v>25</v>
      </c>
    </row>
    <row r="152" spans="1:15" x14ac:dyDescent="0.2">
      <c r="A152" s="24">
        <v>147</v>
      </c>
      <c r="B152" s="25" t="s">
        <v>162</v>
      </c>
      <c r="C152" s="29">
        <v>113</v>
      </c>
      <c r="D152" s="27">
        <v>1</v>
      </c>
      <c r="E152" s="27">
        <f>VLOOKUP(C152,'[1]eeljit hural 2019'!$C$5:$T$153,18,0)</f>
        <v>1</v>
      </c>
      <c r="F152" s="27"/>
      <c r="G152" s="27"/>
      <c r="H152" s="28"/>
      <c r="I152" s="28"/>
      <c r="J152" s="27"/>
      <c r="K152" s="27"/>
      <c r="L152" s="27"/>
      <c r="M152" s="27"/>
      <c r="N152" s="27">
        <f>SUM(D152:K152)</f>
        <v>2</v>
      </c>
      <c r="O152" s="27">
        <f>N152/8*100</f>
        <v>25</v>
      </c>
    </row>
    <row r="153" spans="1:15" x14ac:dyDescent="0.2">
      <c r="A153" s="24">
        <v>148</v>
      </c>
      <c r="B153" s="25" t="s">
        <v>163</v>
      </c>
      <c r="C153" s="29">
        <v>377</v>
      </c>
      <c r="D153" s="27">
        <v>1</v>
      </c>
      <c r="E153" s="27"/>
      <c r="F153" s="27"/>
      <c r="G153" s="27"/>
      <c r="H153" s="28"/>
      <c r="I153" s="28"/>
      <c r="J153" s="27"/>
      <c r="K153" s="27">
        <v>1</v>
      </c>
      <c r="L153" s="27"/>
      <c r="M153" s="27"/>
      <c r="N153" s="27">
        <f>SUM(D153:K153)</f>
        <v>2</v>
      </c>
      <c r="O153" s="27">
        <f>N153/8*100</f>
        <v>25</v>
      </c>
    </row>
    <row r="154" spans="1:15" x14ac:dyDescent="0.2">
      <c r="A154" s="24">
        <v>149</v>
      </c>
      <c r="B154" s="25" t="s">
        <v>164</v>
      </c>
      <c r="C154" s="29">
        <v>425</v>
      </c>
      <c r="D154" s="27">
        <v>0.5</v>
      </c>
      <c r="E154" s="27"/>
      <c r="F154" s="27">
        <v>1</v>
      </c>
      <c r="G154" s="27"/>
      <c r="H154" s="28"/>
      <c r="I154" s="28"/>
      <c r="J154" s="27"/>
      <c r="K154" s="27"/>
      <c r="L154" s="27"/>
      <c r="M154" s="27"/>
      <c r="N154" s="27">
        <f>SUM(D154:K154)</f>
        <v>1.5</v>
      </c>
      <c r="O154" s="27">
        <f>N154/8*100</f>
        <v>18.75</v>
      </c>
    </row>
    <row r="155" spans="1:15" x14ac:dyDescent="0.2">
      <c r="A155" s="24">
        <v>150</v>
      </c>
      <c r="B155" s="25" t="s">
        <v>165</v>
      </c>
      <c r="C155" s="29">
        <v>329</v>
      </c>
      <c r="D155" s="27">
        <v>0.5</v>
      </c>
      <c r="E155" s="27"/>
      <c r="F155" s="27"/>
      <c r="G155" s="27"/>
      <c r="H155" s="28"/>
      <c r="I155" s="28"/>
      <c r="J155" s="27">
        <v>1</v>
      </c>
      <c r="K155" s="27"/>
      <c r="L155" s="27"/>
      <c r="M155" s="27"/>
      <c r="N155" s="27">
        <f>SUM(D155:K155)</f>
        <v>1.5</v>
      </c>
      <c r="O155" s="27">
        <f>N155/8*100</f>
        <v>18.75</v>
      </c>
    </row>
    <row r="156" spans="1:15" x14ac:dyDescent="0.2">
      <c r="A156" s="24">
        <v>151</v>
      </c>
      <c r="B156" s="25" t="s">
        <v>166</v>
      </c>
      <c r="C156" s="29">
        <v>393</v>
      </c>
      <c r="D156" s="27">
        <v>0.5</v>
      </c>
      <c r="E156" s="27">
        <v>1</v>
      </c>
      <c r="F156" s="27"/>
      <c r="G156" s="27"/>
      <c r="H156" s="28"/>
      <c r="I156" s="28"/>
      <c r="J156" s="27"/>
      <c r="K156" s="27"/>
      <c r="L156" s="27"/>
      <c r="M156" s="27"/>
      <c r="N156" s="27">
        <f>SUM(D156:K156)</f>
        <v>1.5</v>
      </c>
      <c r="O156" s="27">
        <f>N156/8*100</f>
        <v>18.75</v>
      </c>
    </row>
    <row r="157" spans="1:15" x14ac:dyDescent="0.2">
      <c r="A157" s="24">
        <v>152</v>
      </c>
      <c r="B157" s="25" t="s">
        <v>167</v>
      </c>
      <c r="C157" s="29">
        <v>369</v>
      </c>
      <c r="D157" s="27"/>
      <c r="E157" s="27"/>
      <c r="F157" s="27"/>
      <c r="G157" s="27"/>
      <c r="H157" s="28"/>
      <c r="I157" s="28"/>
      <c r="J157" s="27">
        <v>1</v>
      </c>
      <c r="K157" s="27"/>
      <c r="L157" s="27"/>
      <c r="M157" s="27"/>
      <c r="N157" s="27">
        <f>SUM(D157:K157)</f>
        <v>1</v>
      </c>
      <c r="O157" s="27">
        <f>N157/8*100</f>
        <v>12.5</v>
      </c>
    </row>
    <row r="158" spans="1:15" x14ac:dyDescent="0.2">
      <c r="A158" s="24">
        <v>153</v>
      </c>
      <c r="B158" s="25" t="s">
        <v>168</v>
      </c>
      <c r="C158" s="29">
        <v>187</v>
      </c>
      <c r="D158" s="27">
        <v>1</v>
      </c>
      <c r="E158" s="27"/>
      <c r="F158" s="27"/>
      <c r="G158" s="27"/>
      <c r="H158" s="28"/>
      <c r="I158" s="28"/>
      <c r="J158" s="27"/>
      <c r="K158" s="27"/>
      <c r="L158" s="27"/>
      <c r="M158" s="27"/>
      <c r="N158" s="27">
        <f>SUM(D158:K158)</f>
        <v>1</v>
      </c>
      <c r="O158" s="27">
        <f>N158/8*100</f>
        <v>12.5</v>
      </c>
    </row>
    <row r="159" spans="1:15" x14ac:dyDescent="0.2">
      <c r="A159" s="24">
        <v>154</v>
      </c>
      <c r="B159" s="25" t="s">
        <v>169</v>
      </c>
      <c r="C159" s="29">
        <v>51</v>
      </c>
      <c r="D159" s="27"/>
      <c r="E159" s="27"/>
      <c r="F159" s="27"/>
      <c r="G159" s="27"/>
      <c r="H159" s="28"/>
      <c r="I159" s="28">
        <f>VLOOKUP(C159,'[3]Uurgiin heregjilt 2019'!$C$6:$I$185,7,0)</f>
        <v>1</v>
      </c>
      <c r="J159" s="27"/>
      <c r="K159" s="27"/>
      <c r="L159" s="27"/>
      <c r="M159" s="27"/>
      <c r="N159" s="27">
        <f>SUM(D159:K159)</f>
        <v>1</v>
      </c>
      <c r="O159" s="27">
        <f>N159/8*100</f>
        <v>12.5</v>
      </c>
    </row>
    <row r="160" spans="1:15" x14ac:dyDescent="0.2">
      <c r="A160" s="24">
        <v>155</v>
      </c>
      <c r="B160" s="25" t="s">
        <v>170</v>
      </c>
      <c r="C160" s="29">
        <v>248</v>
      </c>
      <c r="D160" s="27">
        <v>1</v>
      </c>
      <c r="E160" s="27"/>
      <c r="F160" s="27"/>
      <c r="G160" s="27"/>
      <c r="H160" s="28"/>
      <c r="I160" s="28"/>
      <c r="J160" s="27"/>
      <c r="K160" s="27"/>
      <c r="L160" s="27"/>
      <c r="M160" s="27"/>
      <c r="N160" s="27">
        <f>SUM(D160:K160)</f>
        <v>1</v>
      </c>
      <c r="O160" s="27">
        <f>N160/8*100</f>
        <v>12.5</v>
      </c>
    </row>
    <row r="161" spans="1:15" x14ac:dyDescent="0.2">
      <c r="A161" s="24">
        <v>156</v>
      </c>
      <c r="B161" s="25" t="s">
        <v>171</v>
      </c>
      <c r="C161" s="29">
        <v>154</v>
      </c>
      <c r="D161" s="27">
        <v>1</v>
      </c>
      <c r="E161" s="27"/>
      <c r="F161" s="27"/>
      <c r="G161" s="27"/>
      <c r="H161" s="28"/>
      <c r="I161" s="28"/>
      <c r="J161" s="27"/>
      <c r="K161" s="27"/>
      <c r="L161" s="27"/>
      <c r="M161" s="27"/>
      <c r="N161" s="27">
        <f>SUM(D161:K161)</f>
        <v>1</v>
      </c>
      <c r="O161" s="27">
        <f>N161/8*100</f>
        <v>12.5</v>
      </c>
    </row>
    <row r="162" spans="1:15" x14ac:dyDescent="0.2">
      <c r="A162" s="24">
        <v>157</v>
      </c>
      <c r="B162" s="25" t="s">
        <v>172</v>
      </c>
      <c r="C162" s="29">
        <v>440</v>
      </c>
      <c r="D162" s="27">
        <v>0.5</v>
      </c>
      <c r="E162" s="27"/>
      <c r="F162" s="27"/>
      <c r="G162" s="27"/>
      <c r="H162" s="28"/>
      <c r="I162" s="28"/>
      <c r="J162" s="27"/>
      <c r="K162" s="27"/>
      <c r="L162" s="27"/>
      <c r="M162" s="27"/>
      <c r="N162" s="27">
        <f>SUM(D162:K162)</f>
        <v>0.5</v>
      </c>
      <c r="O162" s="27">
        <f>N162/8*100</f>
        <v>6.25</v>
      </c>
    </row>
    <row r="163" spans="1:15" x14ac:dyDescent="0.2">
      <c r="A163" s="24">
        <v>158</v>
      </c>
      <c r="B163" s="25" t="s">
        <v>173</v>
      </c>
      <c r="C163" s="29">
        <v>452</v>
      </c>
      <c r="D163" s="27"/>
      <c r="E163" s="27"/>
      <c r="F163" s="27"/>
      <c r="G163" s="27"/>
      <c r="H163" s="28"/>
      <c r="I163" s="28"/>
      <c r="J163" s="27"/>
      <c r="K163" s="27"/>
      <c r="L163" s="27"/>
      <c r="M163" s="27"/>
      <c r="N163" s="27">
        <f>SUM(D163:K163)</f>
        <v>0</v>
      </c>
      <c r="O163" s="27">
        <f>N163/8*100</f>
        <v>0</v>
      </c>
    </row>
    <row r="164" spans="1:15" x14ac:dyDescent="0.2">
      <c r="A164" s="24">
        <v>159</v>
      </c>
      <c r="B164" s="25" t="s">
        <v>174</v>
      </c>
      <c r="C164" s="29">
        <v>32</v>
      </c>
      <c r="D164" s="27"/>
      <c r="E164" s="27"/>
      <c r="F164" s="27"/>
      <c r="G164" s="27"/>
      <c r="H164" s="28"/>
      <c r="I164" s="28"/>
      <c r="J164" s="27"/>
      <c r="K164" s="27"/>
      <c r="L164" s="27"/>
      <c r="M164" s="27"/>
      <c r="N164" s="27">
        <f>SUM(D164:K164)</f>
        <v>0</v>
      </c>
      <c r="O164" s="27">
        <f>N164/8*100</f>
        <v>0</v>
      </c>
    </row>
    <row r="165" spans="1:15" x14ac:dyDescent="0.2">
      <c r="A165" s="24">
        <v>160</v>
      </c>
      <c r="B165" s="25" t="s">
        <v>175</v>
      </c>
      <c r="C165" s="29">
        <v>529</v>
      </c>
      <c r="D165" s="27"/>
      <c r="E165" s="27"/>
      <c r="F165" s="27"/>
      <c r="G165" s="27"/>
      <c r="H165" s="28"/>
      <c r="I165" s="28"/>
      <c r="J165" s="27"/>
      <c r="K165" s="27"/>
      <c r="L165" s="27"/>
      <c r="M165" s="27"/>
      <c r="N165" s="27">
        <f>SUM(D165:K165)</f>
        <v>0</v>
      </c>
      <c r="O165" s="27">
        <f>N165/8*100</f>
        <v>0</v>
      </c>
    </row>
    <row r="166" spans="1:15" x14ac:dyDescent="0.2">
      <c r="A166" s="24">
        <v>161</v>
      </c>
      <c r="B166" s="25" t="s">
        <v>176</v>
      </c>
      <c r="C166" s="29">
        <v>77</v>
      </c>
      <c r="D166" s="27"/>
      <c r="E166" s="27"/>
      <c r="F166" s="27"/>
      <c r="G166" s="27"/>
      <c r="H166" s="28"/>
      <c r="I166" s="28"/>
      <c r="J166" s="27"/>
      <c r="K166" s="27"/>
      <c r="L166" s="27"/>
      <c r="M166" s="27"/>
      <c r="N166" s="27">
        <f>SUM(D166:K166)</f>
        <v>0</v>
      </c>
      <c r="O166" s="27">
        <f>N166/8*100</f>
        <v>0</v>
      </c>
    </row>
    <row r="167" spans="1:15" x14ac:dyDescent="0.2">
      <c r="A167" s="24">
        <v>162</v>
      </c>
      <c r="B167" s="25" t="s">
        <v>177</v>
      </c>
      <c r="C167" s="29">
        <v>315</v>
      </c>
      <c r="D167" s="27"/>
      <c r="E167" s="27"/>
      <c r="F167" s="27"/>
      <c r="G167" s="27"/>
      <c r="H167" s="28"/>
      <c r="I167" s="28"/>
      <c r="J167" s="27"/>
      <c r="K167" s="27"/>
      <c r="L167" s="27"/>
      <c r="M167" s="27"/>
      <c r="N167" s="27">
        <f>SUM(D167:K167)</f>
        <v>0</v>
      </c>
      <c r="O167" s="27">
        <f>N167/8*100</f>
        <v>0</v>
      </c>
    </row>
    <row r="168" spans="1:15" x14ac:dyDescent="0.2">
      <c r="A168" s="24">
        <v>163</v>
      </c>
      <c r="B168" s="25" t="s">
        <v>178</v>
      </c>
      <c r="C168" s="29">
        <v>480</v>
      </c>
      <c r="D168" s="27"/>
      <c r="E168" s="27"/>
      <c r="F168" s="27"/>
      <c r="G168" s="27"/>
      <c r="H168" s="28"/>
      <c r="I168" s="28"/>
      <c r="J168" s="27"/>
      <c r="K168" s="27"/>
      <c r="L168" s="27"/>
      <c r="M168" s="27"/>
      <c r="N168" s="27">
        <f>SUM(D168:K168)</f>
        <v>0</v>
      </c>
      <c r="O168" s="27">
        <f>N168/8*100</f>
        <v>0</v>
      </c>
    </row>
    <row r="169" spans="1:15" x14ac:dyDescent="0.2">
      <c r="A169" s="24">
        <v>164</v>
      </c>
      <c r="B169" s="25" t="s">
        <v>179</v>
      </c>
      <c r="C169" s="29">
        <v>125</v>
      </c>
      <c r="D169" s="27"/>
      <c r="E169" s="27"/>
      <c r="F169" s="27"/>
      <c r="G169" s="27"/>
      <c r="H169" s="28"/>
      <c r="I169" s="28"/>
      <c r="J169" s="27"/>
      <c r="K169" s="27"/>
      <c r="L169" s="27"/>
      <c r="M169" s="27"/>
      <c r="N169" s="27">
        <f>SUM(D169:K169)</f>
        <v>0</v>
      </c>
      <c r="O169" s="27">
        <f>N169/8*100</f>
        <v>0</v>
      </c>
    </row>
    <row r="170" spans="1:15" x14ac:dyDescent="0.2">
      <c r="A170" s="24">
        <v>165</v>
      </c>
      <c r="B170" s="25" t="s">
        <v>180</v>
      </c>
      <c r="C170" s="29">
        <v>159</v>
      </c>
      <c r="D170" s="27"/>
      <c r="E170" s="27"/>
      <c r="F170" s="27"/>
      <c r="G170" s="27"/>
      <c r="H170" s="28"/>
      <c r="I170" s="28"/>
      <c r="J170" s="27"/>
      <c r="K170" s="27"/>
      <c r="L170" s="27"/>
      <c r="M170" s="27"/>
      <c r="N170" s="27">
        <f>SUM(D170:K170)</f>
        <v>0</v>
      </c>
      <c r="O170" s="27">
        <f>N170/8*100</f>
        <v>0</v>
      </c>
    </row>
    <row r="171" spans="1:15" x14ac:dyDescent="0.2">
      <c r="A171" s="24">
        <v>166</v>
      </c>
      <c r="B171" s="25" t="s">
        <v>181</v>
      </c>
      <c r="C171" s="29">
        <v>263</v>
      </c>
      <c r="D171" s="27"/>
      <c r="E171" s="27"/>
      <c r="F171" s="27"/>
      <c r="G171" s="27"/>
      <c r="H171" s="28"/>
      <c r="I171" s="28"/>
      <c r="J171" s="27"/>
      <c r="K171" s="27"/>
      <c r="L171" s="27"/>
      <c r="M171" s="27"/>
      <c r="N171" s="27">
        <f>SUM(D171:K171)</f>
        <v>0</v>
      </c>
      <c r="O171" s="27">
        <f>N171/8*100</f>
        <v>0</v>
      </c>
    </row>
    <row r="172" spans="1:15" x14ac:dyDescent="0.2">
      <c r="A172" s="24">
        <v>167</v>
      </c>
      <c r="B172" s="25" t="s">
        <v>182</v>
      </c>
      <c r="C172" s="29">
        <v>254</v>
      </c>
      <c r="D172" s="27"/>
      <c r="E172" s="27"/>
      <c r="F172" s="27"/>
      <c r="G172" s="27"/>
      <c r="H172" s="28"/>
      <c r="I172" s="28"/>
      <c r="J172" s="27"/>
      <c r="K172" s="27"/>
      <c r="L172" s="27"/>
      <c r="M172" s="27"/>
      <c r="N172" s="27">
        <f>SUM(D172:K172)</f>
        <v>0</v>
      </c>
      <c r="O172" s="27">
        <f>N172/8*100</f>
        <v>0</v>
      </c>
    </row>
    <row r="173" spans="1:15" x14ac:dyDescent="0.2">
      <c r="A173" s="24">
        <v>168</v>
      </c>
      <c r="B173" s="25" t="s">
        <v>183</v>
      </c>
      <c r="C173" s="29">
        <v>132</v>
      </c>
      <c r="D173" s="27"/>
      <c r="E173" s="27"/>
      <c r="F173" s="27"/>
      <c r="G173" s="27"/>
      <c r="H173" s="28"/>
      <c r="I173" s="28"/>
      <c r="J173" s="27"/>
      <c r="K173" s="27"/>
      <c r="L173" s="27"/>
      <c r="M173" s="27"/>
      <c r="N173" s="27">
        <f>SUM(D173:K173)</f>
        <v>0</v>
      </c>
      <c r="O173" s="27">
        <f>N173/8*100</f>
        <v>0</v>
      </c>
    </row>
    <row r="174" spans="1:15" x14ac:dyDescent="0.2">
      <c r="A174" s="24">
        <v>169</v>
      </c>
      <c r="B174" s="25" t="s">
        <v>184</v>
      </c>
      <c r="C174" s="29">
        <v>520</v>
      </c>
      <c r="D174" s="27"/>
      <c r="E174" s="27"/>
      <c r="F174" s="27"/>
      <c r="G174" s="27"/>
      <c r="H174" s="28"/>
      <c r="I174" s="28"/>
      <c r="J174" s="27"/>
      <c r="K174" s="27"/>
      <c r="L174" s="27"/>
      <c r="M174" s="27"/>
      <c r="N174" s="27">
        <f>SUM(D174:K174)</f>
        <v>0</v>
      </c>
      <c r="O174" s="27">
        <f>N174/8*100</f>
        <v>0</v>
      </c>
    </row>
    <row r="175" spans="1:15" x14ac:dyDescent="0.2">
      <c r="A175" s="24">
        <v>170</v>
      </c>
      <c r="B175" s="25" t="s">
        <v>185</v>
      </c>
      <c r="C175" s="29">
        <v>40</v>
      </c>
      <c r="D175" s="27"/>
      <c r="E175" s="27"/>
      <c r="F175" s="27"/>
      <c r="G175" s="27"/>
      <c r="H175" s="28"/>
      <c r="I175" s="28"/>
      <c r="J175" s="27"/>
      <c r="K175" s="27"/>
      <c r="L175" s="27"/>
      <c r="M175" s="27"/>
      <c r="N175" s="27">
        <f>SUM(D175:K175)</f>
        <v>0</v>
      </c>
      <c r="O175" s="27">
        <f>N175/8*100</f>
        <v>0</v>
      </c>
    </row>
    <row r="176" spans="1:15" x14ac:dyDescent="0.2">
      <c r="A176" s="24">
        <v>171</v>
      </c>
      <c r="B176" s="25" t="s">
        <v>186</v>
      </c>
      <c r="C176" s="29">
        <v>55</v>
      </c>
      <c r="D176" s="27"/>
      <c r="E176" s="27"/>
      <c r="F176" s="27"/>
      <c r="G176" s="27"/>
      <c r="H176" s="28"/>
      <c r="I176" s="28"/>
      <c r="J176" s="27"/>
      <c r="K176" s="27"/>
      <c r="L176" s="27"/>
      <c r="M176" s="27"/>
      <c r="N176" s="27">
        <f>SUM(D176:K176)</f>
        <v>0</v>
      </c>
      <c r="O176" s="27">
        <f>N176/8*100</f>
        <v>0</v>
      </c>
    </row>
    <row r="177" spans="1:15" x14ac:dyDescent="0.2">
      <c r="A177" s="24">
        <v>172</v>
      </c>
      <c r="B177" s="25" t="s">
        <v>187</v>
      </c>
      <c r="C177" s="29">
        <v>289</v>
      </c>
      <c r="D177" s="27"/>
      <c r="E177" s="27"/>
      <c r="F177" s="27"/>
      <c r="G177" s="27"/>
      <c r="H177" s="28"/>
      <c r="I177" s="28"/>
      <c r="J177" s="27"/>
      <c r="K177" s="27"/>
      <c r="L177" s="27"/>
      <c r="M177" s="27"/>
      <c r="N177" s="27">
        <f>SUM(D177:K177)</f>
        <v>0</v>
      </c>
      <c r="O177" s="27">
        <f>N177/8*100</f>
        <v>0</v>
      </c>
    </row>
    <row r="178" spans="1:15" x14ac:dyDescent="0.2">
      <c r="A178" s="24">
        <v>173</v>
      </c>
      <c r="B178" s="25" t="s">
        <v>188</v>
      </c>
      <c r="C178" s="31">
        <v>414</v>
      </c>
      <c r="D178" s="27"/>
      <c r="E178" s="27"/>
      <c r="F178" s="27"/>
      <c r="G178" s="27"/>
      <c r="H178" s="28"/>
      <c r="I178" s="28"/>
      <c r="J178" s="27"/>
      <c r="K178" s="27"/>
      <c r="L178" s="27"/>
      <c r="M178" s="27"/>
      <c r="N178" s="27">
        <f>SUM(D178:K178)</f>
        <v>0</v>
      </c>
      <c r="O178" s="27">
        <f>N178/8*100</f>
        <v>0</v>
      </c>
    </row>
    <row r="179" spans="1:15" x14ac:dyDescent="0.2">
      <c r="A179" s="24">
        <v>174</v>
      </c>
      <c r="B179" s="25" t="s">
        <v>189</v>
      </c>
      <c r="C179" s="29">
        <v>341</v>
      </c>
      <c r="D179" s="27"/>
      <c r="E179" s="27"/>
      <c r="F179" s="27"/>
      <c r="G179" s="27"/>
      <c r="H179" s="28"/>
      <c r="I179" s="28"/>
      <c r="J179" s="27"/>
      <c r="K179" s="27"/>
      <c r="L179" s="27"/>
      <c r="M179" s="27"/>
      <c r="N179" s="27">
        <f>SUM(D179:K179)</f>
        <v>0</v>
      </c>
      <c r="O179" s="27">
        <f>N179/8*100</f>
        <v>0</v>
      </c>
    </row>
    <row r="180" spans="1:15" x14ac:dyDescent="0.2">
      <c r="A180" s="24">
        <v>175</v>
      </c>
      <c r="B180" s="25" t="s">
        <v>190</v>
      </c>
      <c r="C180" s="29">
        <v>330</v>
      </c>
      <c r="D180" s="27"/>
      <c r="E180" s="27"/>
      <c r="F180" s="27"/>
      <c r="G180" s="27"/>
      <c r="H180" s="28"/>
      <c r="I180" s="28"/>
      <c r="J180" s="27"/>
      <c r="K180" s="27"/>
      <c r="L180" s="27"/>
      <c r="M180" s="27"/>
      <c r="N180" s="27">
        <f>SUM(D180:K180)</f>
        <v>0</v>
      </c>
      <c r="O180" s="27">
        <f>N180/8*100</f>
        <v>0</v>
      </c>
    </row>
    <row r="181" spans="1:15" x14ac:dyDescent="0.2">
      <c r="A181" s="24">
        <v>176</v>
      </c>
      <c r="B181" s="25" t="s">
        <v>191</v>
      </c>
      <c r="C181" s="29">
        <v>407</v>
      </c>
      <c r="D181" s="27"/>
      <c r="E181" s="27"/>
      <c r="F181" s="27"/>
      <c r="G181" s="27"/>
      <c r="H181" s="28"/>
      <c r="I181" s="28"/>
      <c r="J181" s="27"/>
      <c r="K181" s="27"/>
      <c r="L181" s="27"/>
      <c r="M181" s="27"/>
      <c r="N181" s="27">
        <f>SUM(D181:K181)</f>
        <v>0</v>
      </c>
      <c r="O181" s="27">
        <f>N181/8*100</f>
        <v>0</v>
      </c>
    </row>
    <row r="182" spans="1:15" x14ac:dyDescent="0.2">
      <c r="A182" s="24">
        <v>177</v>
      </c>
      <c r="B182" s="25" t="s">
        <v>192</v>
      </c>
      <c r="C182" s="29">
        <v>158</v>
      </c>
      <c r="D182" s="27"/>
      <c r="E182" s="27"/>
      <c r="F182" s="27"/>
      <c r="G182" s="27"/>
      <c r="H182" s="28"/>
      <c r="I182" s="28"/>
      <c r="J182" s="27"/>
      <c r="K182" s="27"/>
      <c r="L182" s="27"/>
      <c r="M182" s="27"/>
      <c r="N182" s="27">
        <f>SUM(D182:K182)</f>
        <v>0</v>
      </c>
      <c r="O182" s="27">
        <f>N182/8*100</f>
        <v>0</v>
      </c>
    </row>
    <row r="183" spans="1:15" x14ac:dyDescent="0.2">
      <c r="A183" s="24"/>
      <c r="B183" s="25"/>
      <c r="C183" s="29"/>
      <c r="D183" s="27"/>
      <c r="E183" s="27"/>
      <c r="F183" s="27"/>
      <c r="G183" s="27"/>
      <c r="H183" s="28"/>
      <c r="I183" s="28"/>
      <c r="J183" s="27"/>
      <c r="K183" s="27"/>
      <c r="L183" s="27"/>
      <c r="M183" s="27"/>
      <c r="N183" s="27"/>
      <c r="O183" s="27"/>
    </row>
    <row r="184" spans="1:15" x14ac:dyDescent="0.2">
      <c r="A184" s="24">
        <v>1</v>
      </c>
      <c r="B184" s="25" t="s">
        <v>193</v>
      </c>
      <c r="C184" s="26">
        <v>550</v>
      </c>
      <c r="D184" s="27">
        <v>1</v>
      </c>
      <c r="E184" s="27">
        <f>VLOOKUP(C184,'[1]eeljit hural 2019'!$C$5:$T$153,18,0)</f>
        <v>1</v>
      </c>
      <c r="F184" s="27">
        <v>1</v>
      </c>
      <c r="G184" s="27">
        <v>1</v>
      </c>
      <c r="H184" s="28">
        <f>VLOOKUP(C184,[2]Sheet1!$C$7:$F$199,4,0)</f>
        <v>1</v>
      </c>
      <c r="I184" s="28">
        <f>VLOOKUP(C184,'[3]Uurgiin heregjilt 2019'!$C$6:$I$185,7,0)</f>
        <v>1</v>
      </c>
      <c r="J184" s="27">
        <v>1</v>
      </c>
      <c r="K184" s="27"/>
      <c r="L184" s="27"/>
      <c r="M184" s="27"/>
      <c r="N184" s="27">
        <f>SUM(D184:K184)</f>
        <v>7</v>
      </c>
      <c r="O184" s="27">
        <f>N184/8*100</f>
        <v>87.5</v>
      </c>
    </row>
    <row r="185" spans="1:15" x14ac:dyDescent="0.2">
      <c r="A185" s="24">
        <v>2</v>
      </c>
      <c r="B185" s="25" t="s">
        <v>194</v>
      </c>
      <c r="C185" s="29">
        <v>553</v>
      </c>
      <c r="D185" s="27">
        <v>1</v>
      </c>
      <c r="E185" s="27"/>
      <c r="F185" s="27">
        <v>1</v>
      </c>
      <c r="G185" s="27">
        <v>1</v>
      </c>
      <c r="H185" s="28"/>
      <c r="I185" s="28"/>
      <c r="J185" s="27">
        <v>1</v>
      </c>
      <c r="K185" s="27"/>
      <c r="L185" s="27"/>
      <c r="M185" s="27"/>
      <c r="N185" s="27">
        <f>SUM(D185:K185)</f>
        <v>4</v>
      </c>
      <c r="O185" s="27">
        <f>N185/8*100</f>
        <v>50</v>
      </c>
    </row>
    <row r="186" spans="1:15" x14ac:dyDescent="0.2">
      <c r="A186" s="24">
        <v>3</v>
      </c>
      <c r="B186" s="25" t="s">
        <v>195</v>
      </c>
      <c r="C186" s="29">
        <v>551</v>
      </c>
      <c r="D186" s="27">
        <v>1</v>
      </c>
      <c r="E186" s="27"/>
      <c r="F186" s="27">
        <v>1</v>
      </c>
      <c r="G186" s="27"/>
      <c r="H186" s="28"/>
      <c r="I186" s="28"/>
      <c r="J186" s="27">
        <v>1</v>
      </c>
      <c r="K186" s="27"/>
      <c r="L186" s="27"/>
      <c r="M186" s="27"/>
      <c r="N186" s="27">
        <f>SUM(D186:K186)</f>
        <v>3</v>
      </c>
      <c r="O186" s="27">
        <f>N186/8*100</f>
        <v>37.5</v>
      </c>
    </row>
    <row r="187" spans="1:15" x14ac:dyDescent="0.2">
      <c r="A187" s="24"/>
      <c r="B187" s="37" t="s">
        <v>196</v>
      </c>
      <c r="C187" s="27"/>
      <c r="D187" s="27">
        <f>COUNTA(D6:D182)</f>
        <v>151</v>
      </c>
      <c r="E187" s="27">
        <f>COUNTA(E6:E182)</f>
        <v>131</v>
      </c>
      <c r="F187" s="27">
        <f>COUNTA(F6:F186)</f>
        <v>139</v>
      </c>
      <c r="G187" s="27">
        <f>COUNTA(G6:G182)</f>
        <v>80</v>
      </c>
      <c r="H187" s="27">
        <f>COUNTA(H6:H182)</f>
        <v>80</v>
      </c>
      <c r="I187" s="28"/>
      <c r="J187" s="27">
        <f>COUNTA(J6:J182)</f>
        <v>103</v>
      </c>
      <c r="K187" s="27">
        <f>COUNTA(K6:K182)</f>
        <v>115</v>
      </c>
      <c r="L187" s="27">
        <f>COUNTA(L6:L182)</f>
        <v>0</v>
      </c>
      <c r="M187" s="27">
        <f>COUNTA(M6:M182)</f>
        <v>0</v>
      </c>
      <c r="N187" s="27"/>
      <c r="O187" s="27"/>
    </row>
    <row r="190" spans="1:15" ht="26.25" customHeight="1" x14ac:dyDescent="0.2">
      <c r="B190" s="38" t="s">
        <v>197</v>
      </c>
      <c r="C190" s="38"/>
      <c r="D190" s="38"/>
      <c r="E190" s="38"/>
      <c r="F190" s="38"/>
      <c r="G190" s="38"/>
      <c r="H190" s="38"/>
      <c r="I190" s="38"/>
      <c r="J190" s="38"/>
      <c r="K190" s="38"/>
      <c r="L190" s="38"/>
      <c r="M190" s="38"/>
      <c r="N190" s="38"/>
      <c r="O190" s="38"/>
    </row>
    <row r="193" spans="2:6" x14ac:dyDescent="0.2">
      <c r="B193" s="39" t="s">
        <v>198</v>
      </c>
      <c r="C193" s="39" t="s">
        <v>199</v>
      </c>
      <c r="D193" s="39" t="s">
        <v>200</v>
      </c>
      <c r="E193" s="40"/>
      <c r="F193" s="40"/>
    </row>
    <row r="194" spans="2:6" x14ac:dyDescent="0.2">
      <c r="B194" s="39" t="s">
        <v>201</v>
      </c>
      <c r="C194" s="39">
        <v>55</v>
      </c>
      <c r="D194" s="41">
        <f>C194/177*100</f>
        <v>31.073446327683619</v>
      </c>
      <c r="E194" s="42"/>
      <c r="F194" s="42"/>
    </row>
    <row r="195" spans="2:6" x14ac:dyDescent="0.2">
      <c r="B195" s="39" t="s">
        <v>202</v>
      </c>
      <c r="C195" s="39">
        <v>76</v>
      </c>
      <c r="D195" s="41">
        <f>C195/177*100</f>
        <v>42.93785310734463</v>
      </c>
      <c r="E195" s="42"/>
      <c r="F195" s="42"/>
    </row>
    <row r="196" spans="2:6" x14ac:dyDescent="0.2">
      <c r="B196" s="39" t="s">
        <v>203</v>
      </c>
      <c r="C196" s="39">
        <v>46</v>
      </c>
      <c r="D196" s="41">
        <f>C196/177*100</f>
        <v>25.988700564971751</v>
      </c>
      <c r="E196" s="42"/>
      <c r="F196" s="42"/>
    </row>
    <row r="197" spans="2:6" x14ac:dyDescent="0.2">
      <c r="B197" s="27" t="s">
        <v>204</v>
      </c>
      <c r="C197" s="39">
        <v>177</v>
      </c>
      <c r="D197" s="41">
        <f>SUM(D194:D196)</f>
        <v>100</v>
      </c>
      <c r="E197" s="42"/>
      <c r="F197" s="42"/>
    </row>
    <row r="5239" spans="2:2" x14ac:dyDescent="0.2">
      <c r="B5239" s="3" t="s">
        <v>205</v>
      </c>
    </row>
  </sheetData>
  <mergeCells count="15">
    <mergeCell ref="M4:M5"/>
    <mergeCell ref="N4:O4"/>
    <mergeCell ref="B190:O190"/>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uurgiin heregjilt 2019.06.30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Маналжав .А</dc:creator>
  <cp:lastModifiedBy>Маналжав .А</cp:lastModifiedBy>
  <dcterms:created xsi:type="dcterms:W3CDTF">2019-07-05T05:47:45Z</dcterms:created>
  <dcterms:modified xsi:type="dcterms:W3CDTF">2019-07-05T06:15:25Z</dcterms:modified>
</cp:coreProperties>
</file>