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5115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Sheet1!$A$4:$V$181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V181" i="1"/>
  <c r="U181" i="1" s="1"/>
  <c r="V180" i="1"/>
  <c r="U180" i="1" s="1"/>
  <c r="V179" i="1"/>
  <c r="U179" i="1" s="1"/>
  <c r="V178" i="1"/>
  <c r="U178" i="1" s="1"/>
  <c r="V177" i="1"/>
  <c r="U177" i="1"/>
  <c r="V176" i="1"/>
  <c r="U176" i="1" s="1"/>
  <c r="V175" i="1"/>
  <c r="U175" i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/>
  <c r="V168" i="1"/>
  <c r="U168" i="1" s="1"/>
  <c r="V167" i="1"/>
  <c r="U167" i="1"/>
  <c r="V166" i="1"/>
  <c r="U166" i="1" s="1"/>
  <c r="V165" i="1"/>
  <c r="U165" i="1" s="1"/>
  <c r="V164" i="1"/>
  <c r="U164" i="1" s="1"/>
  <c r="V163" i="1"/>
  <c r="U163" i="1" s="1"/>
  <c r="V162" i="1"/>
  <c r="U162" i="1" s="1"/>
  <c r="V161" i="1"/>
  <c r="U161" i="1"/>
  <c r="V160" i="1"/>
  <c r="U160" i="1" s="1"/>
  <c r="V159" i="1"/>
  <c r="U159" i="1"/>
  <c r="V158" i="1"/>
  <c r="U158" i="1" s="1"/>
  <c r="V157" i="1"/>
  <c r="U157" i="1" s="1"/>
  <c r="V156" i="1"/>
  <c r="U156" i="1" s="1"/>
  <c r="V155" i="1"/>
  <c r="U155" i="1" s="1"/>
  <c r="V154" i="1"/>
  <c r="U154" i="1" s="1"/>
  <c r="V153" i="1"/>
  <c r="U153" i="1"/>
  <c r="V152" i="1"/>
  <c r="U152" i="1" s="1"/>
  <c r="V151" i="1"/>
  <c r="U151" i="1"/>
  <c r="V150" i="1"/>
  <c r="U150" i="1" s="1"/>
  <c r="V149" i="1"/>
  <c r="U149" i="1" s="1"/>
  <c r="V148" i="1"/>
  <c r="U148" i="1" s="1"/>
  <c r="V147" i="1"/>
  <c r="U147" i="1" s="1"/>
  <c r="V146" i="1"/>
  <c r="U146" i="1" s="1"/>
  <c r="V145" i="1"/>
  <c r="U145" i="1"/>
  <c r="V144" i="1"/>
  <c r="U144" i="1" s="1"/>
  <c r="V143" i="1"/>
  <c r="U143" i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/>
  <c r="V136" i="1"/>
  <c r="U136" i="1" s="1"/>
  <c r="V135" i="1"/>
  <c r="U135" i="1"/>
  <c r="V134" i="1"/>
  <c r="U134" i="1" s="1"/>
  <c r="V133" i="1"/>
  <c r="U133" i="1" s="1"/>
  <c r="V132" i="1"/>
  <c r="U132" i="1" s="1"/>
  <c r="V131" i="1"/>
  <c r="U131" i="1" s="1"/>
  <c r="V130" i="1"/>
  <c r="U130" i="1" s="1"/>
  <c r="V129" i="1"/>
  <c r="U129" i="1"/>
  <c r="V128" i="1"/>
  <c r="U128" i="1" s="1"/>
  <c r="V127" i="1"/>
  <c r="U127" i="1"/>
  <c r="V126" i="1"/>
  <c r="U126" i="1" s="1"/>
  <c r="V125" i="1"/>
  <c r="U125" i="1" s="1"/>
  <c r="V124" i="1"/>
  <c r="U124" i="1" s="1"/>
  <c r="V123" i="1"/>
  <c r="U123" i="1" s="1"/>
  <c r="V122" i="1"/>
  <c r="U122" i="1" s="1"/>
  <c r="V121" i="1"/>
  <c r="U121" i="1"/>
  <c r="V120" i="1"/>
  <c r="U120" i="1" s="1"/>
  <c r="V119" i="1"/>
  <c r="U119" i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/>
  <c r="V112" i="1"/>
  <c r="U112" i="1" s="1"/>
  <c r="V111" i="1"/>
  <c r="U111" i="1"/>
  <c r="V110" i="1"/>
  <c r="U110" i="1" s="1"/>
  <c r="V109" i="1"/>
  <c r="U109" i="1" s="1"/>
  <c r="V108" i="1"/>
  <c r="U108" i="1" s="1"/>
  <c r="V107" i="1"/>
  <c r="U107" i="1" s="1"/>
  <c r="V106" i="1"/>
  <c r="U106" i="1" s="1"/>
  <c r="V105" i="1"/>
  <c r="U105" i="1"/>
  <c r="V104" i="1"/>
  <c r="U104" i="1" s="1"/>
  <c r="V103" i="1"/>
  <c r="U103" i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/>
  <c r="V96" i="1"/>
  <c r="U96" i="1" s="1"/>
  <c r="V95" i="1"/>
  <c r="U95" i="1"/>
  <c r="V94" i="1"/>
  <c r="U94" i="1" s="1"/>
  <c r="V93" i="1"/>
  <c r="U93" i="1" s="1"/>
  <c r="V92" i="1"/>
  <c r="U92" i="1" s="1"/>
  <c r="V91" i="1"/>
  <c r="U91" i="1" s="1"/>
  <c r="V90" i="1"/>
  <c r="U90" i="1" s="1"/>
  <c r="V89" i="1"/>
  <c r="U89" i="1"/>
  <c r="V88" i="1"/>
  <c r="U88" i="1" s="1"/>
  <c r="V87" i="1"/>
  <c r="U87" i="1"/>
  <c r="V86" i="1"/>
  <c r="U86" i="1" s="1"/>
  <c r="V85" i="1"/>
  <c r="U85" i="1" s="1"/>
  <c r="V84" i="1"/>
  <c r="U84" i="1" s="1"/>
  <c r="V83" i="1"/>
  <c r="U83" i="1" s="1"/>
  <c r="V82" i="1"/>
  <c r="U82" i="1" s="1"/>
  <c r="V81" i="1"/>
  <c r="U81" i="1"/>
  <c r="V80" i="1"/>
  <c r="U80" i="1" s="1"/>
  <c r="V79" i="1"/>
  <c r="U79" i="1"/>
  <c r="V78" i="1"/>
  <c r="U78" i="1" s="1"/>
  <c r="V77" i="1"/>
  <c r="U77" i="1" s="1"/>
  <c r="V76" i="1"/>
  <c r="U76" i="1" s="1"/>
  <c r="V75" i="1"/>
  <c r="U75" i="1" s="1"/>
  <c r="V74" i="1"/>
  <c r="U74" i="1" s="1"/>
  <c r="V73" i="1"/>
  <c r="U73" i="1"/>
  <c r="V72" i="1"/>
  <c r="U72" i="1" s="1"/>
  <c r="V71" i="1"/>
  <c r="U71" i="1"/>
  <c r="V70" i="1"/>
  <c r="U70" i="1" s="1"/>
  <c r="V69" i="1"/>
  <c r="U69" i="1" s="1"/>
  <c r="V68" i="1"/>
  <c r="U68" i="1" s="1"/>
  <c r="V67" i="1"/>
  <c r="U67" i="1" s="1"/>
  <c r="V66" i="1"/>
  <c r="U66" i="1" s="1"/>
  <c r="V65" i="1"/>
  <c r="U65" i="1"/>
  <c r="V64" i="1"/>
  <c r="U64" i="1" s="1"/>
  <c r="V63" i="1"/>
  <c r="U63" i="1"/>
  <c r="V62" i="1"/>
  <c r="U62" i="1" s="1"/>
  <c r="V61" i="1"/>
  <c r="U61" i="1" s="1"/>
  <c r="V60" i="1"/>
  <c r="U60" i="1" s="1"/>
  <c r="V59" i="1"/>
  <c r="U59" i="1" s="1"/>
  <c r="V58" i="1"/>
  <c r="U58" i="1" s="1"/>
  <c r="V57" i="1"/>
  <c r="U57" i="1"/>
  <c r="V56" i="1"/>
  <c r="U56" i="1" s="1"/>
  <c r="V55" i="1"/>
  <c r="U55" i="1"/>
  <c r="V54" i="1"/>
  <c r="U54" i="1" s="1"/>
  <c r="V53" i="1"/>
  <c r="U53" i="1" s="1"/>
  <c r="V52" i="1"/>
  <c r="U52" i="1" s="1"/>
  <c r="V51" i="1"/>
  <c r="U51" i="1" s="1"/>
  <c r="V50" i="1"/>
  <c r="U50" i="1" s="1"/>
  <c r="V49" i="1"/>
  <c r="U49" i="1"/>
  <c r="V48" i="1"/>
  <c r="U48" i="1" s="1"/>
  <c r="V47" i="1"/>
  <c r="U47" i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/>
  <c r="V40" i="1"/>
  <c r="U40" i="1" s="1"/>
  <c r="V39" i="1"/>
  <c r="U39" i="1"/>
  <c r="V38" i="1"/>
  <c r="U38" i="1" s="1"/>
  <c r="V37" i="1"/>
  <c r="U37" i="1" s="1"/>
  <c r="V36" i="1"/>
  <c r="U36" i="1" s="1"/>
  <c r="V35" i="1"/>
  <c r="U35" i="1" s="1"/>
  <c r="V34" i="1"/>
  <c r="U34" i="1" s="1"/>
  <c r="V33" i="1"/>
  <c r="U33" i="1"/>
  <c r="V32" i="1"/>
  <c r="U32" i="1" s="1"/>
  <c r="V31" i="1"/>
  <c r="U31" i="1"/>
  <c r="V30" i="1"/>
  <c r="U30" i="1" s="1"/>
  <c r="V29" i="1"/>
  <c r="U29" i="1" s="1"/>
  <c r="V28" i="1"/>
  <c r="U28" i="1" s="1"/>
  <c r="V27" i="1"/>
  <c r="U27" i="1" s="1"/>
  <c r="V26" i="1"/>
  <c r="U26" i="1" s="1"/>
  <c r="V25" i="1"/>
  <c r="U25" i="1"/>
  <c r="V24" i="1"/>
  <c r="U24" i="1" s="1"/>
  <c r="V23" i="1"/>
  <c r="U23" i="1"/>
  <c r="V22" i="1"/>
  <c r="U22" i="1" s="1"/>
  <c r="V21" i="1"/>
  <c r="U21" i="1" s="1"/>
  <c r="V20" i="1"/>
  <c r="U20" i="1" s="1"/>
  <c r="V19" i="1"/>
  <c r="U19" i="1" s="1"/>
  <c r="V18" i="1"/>
  <c r="U18" i="1" s="1"/>
  <c r="V17" i="1"/>
  <c r="U17" i="1"/>
  <c r="V16" i="1"/>
  <c r="U16" i="1" s="1"/>
  <c r="V15" i="1"/>
  <c r="U15" i="1"/>
  <c r="V14" i="1"/>
  <c r="U14" i="1" s="1"/>
  <c r="V13" i="1"/>
  <c r="U13" i="1" s="1"/>
  <c r="V12" i="1"/>
  <c r="U12" i="1" s="1"/>
  <c r="V11" i="1"/>
  <c r="U11" i="1" s="1"/>
  <c r="V10" i="1"/>
  <c r="U10" i="1"/>
  <c r="V9" i="1"/>
  <c r="U9" i="1" s="1"/>
  <c r="V8" i="1"/>
  <c r="U8" i="1"/>
  <c r="V7" i="1"/>
  <c r="U7" i="1" s="1"/>
  <c r="V6" i="1"/>
  <c r="U6" i="1"/>
  <c r="V5" i="1"/>
</calcChain>
</file>

<file path=xl/sharedStrings.xml><?xml version="1.0" encoding="utf-8"?>
<sst xmlns="http://schemas.openxmlformats.org/spreadsheetml/2006/main" count="380" uniqueCount="380">
  <si>
    <t>МХБ-д бүртгэлтэй хувьцаат компаниудын 2018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</si>
  <si>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</si>
  <si>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</si>
  <si>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</si>
  <si>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</si>
  <si>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</si>
  <si>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</si>
  <si>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</si>
  <si>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</si>
  <si>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</si>
  <si>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</si>
  <si>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</si>
  <si>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</si>
  <si>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</si>
  <si>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</si>
  <si>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</si>
  <si>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</si>
  <si>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</si>
  <si>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</si>
  <si>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</si>
  <si>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</si>
  <si>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</si>
  <si>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</si>
  <si>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</si>
  <si>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</si>
  <si>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</si>
  <si>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"МИК Холдинг" ХК</t>
  </si>
  <si>
    <t>MIK</t>
  </si>
  <si>
    <t>"АПУ" ХК</t>
  </si>
  <si>
    <t>APU</t>
  </si>
  <si>
    <t>"Тавантолгой" ХК</t>
  </si>
  <si>
    <t>TTL</t>
  </si>
  <si>
    <t>"Говь" ХК</t>
  </si>
  <si>
    <t>GOV</t>
  </si>
  <si>
    <t>"Сүү" ХК</t>
  </si>
  <si>
    <t>SUU</t>
  </si>
  <si>
    <t>"Мандал даатгал" ХК</t>
  </si>
  <si>
    <t>MNDL</t>
  </si>
  <si>
    <t>"Баянгол зочид буудал" ХК</t>
  </si>
  <si>
    <t>BNG</t>
  </si>
  <si>
    <t>"Техникимпорт" ХК</t>
  </si>
  <si>
    <t>TEX</t>
  </si>
  <si>
    <t>"Түмэн шувуут" ХК</t>
  </si>
  <si>
    <t>TUM</t>
  </si>
  <si>
    <t xml:space="preserve">"ЛэндМН ББСБ" ХК </t>
  </si>
  <si>
    <t>LEND</t>
  </si>
  <si>
    <t>"Гутал" ХК</t>
  </si>
  <si>
    <t>GTL</t>
  </si>
  <si>
    <t>"Талх чихэр" ХК</t>
  </si>
  <si>
    <t>TCK</t>
  </si>
  <si>
    <t>"Баянтээг" ХК</t>
  </si>
  <si>
    <t>BTG</t>
  </si>
  <si>
    <t>"Монгол шуудан" ХК</t>
  </si>
  <si>
    <t>MNP</t>
  </si>
  <si>
    <t>"Би Ди Сек" ХК</t>
  </si>
  <si>
    <t>BDS</t>
  </si>
  <si>
    <t>"Жуулчин дюти фрий" ХК</t>
  </si>
  <si>
    <t>SUL</t>
  </si>
  <si>
    <t>"Могойн гол" ХК</t>
  </si>
  <si>
    <t>BDL</t>
  </si>
  <si>
    <t>"Барилга корпораци" ХК</t>
  </si>
  <si>
    <t>BRC</t>
  </si>
  <si>
    <t>"Ард даатгал" ХК</t>
  </si>
  <si>
    <t>AIC</t>
  </si>
  <si>
    <t>"Багануур" ХК</t>
  </si>
  <si>
    <t>BAN</t>
  </si>
  <si>
    <t>"Тахь Ко" ХК</t>
  </si>
  <si>
    <t>TAH</t>
  </si>
  <si>
    <t>"Гермес центр" ХК</t>
  </si>
  <si>
    <t>HRM</t>
  </si>
  <si>
    <t>"Махимпекс" ХК</t>
  </si>
  <si>
    <t>MMX</t>
  </si>
  <si>
    <t>"Хүрд" ХК</t>
  </si>
  <si>
    <t>HRD</t>
  </si>
  <si>
    <t>"Материалимпэкс" ХК</t>
  </si>
  <si>
    <t>MIE</t>
  </si>
  <si>
    <t>"УБ-БҮК" ХК</t>
  </si>
  <si>
    <t>BUK</t>
  </si>
  <si>
    <t>"Адуунчулуун" ХК</t>
  </si>
  <si>
    <t>ADL</t>
  </si>
  <si>
    <t>"Дорнод худалдаа" ХК</t>
  </si>
  <si>
    <t>DES</t>
  </si>
  <si>
    <t>"Ариг гал" ХК</t>
  </si>
  <si>
    <t>EER</t>
  </si>
  <si>
    <t>"Налайхын дулааны станц" ХК</t>
  </si>
  <si>
    <t>NDS</t>
  </si>
  <si>
    <t>"Хөвсгөл алтан дуулга" ХК</t>
  </si>
  <si>
    <t>ADU</t>
  </si>
  <si>
    <t>"Эрдэнэтийн дулааны цахилгаан станц" ХК</t>
  </si>
  <si>
    <t>EDS</t>
  </si>
  <si>
    <t>"Алтайн зам" ХК</t>
  </si>
  <si>
    <t>AZH</t>
  </si>
  <si>
    <t>"Увс хүнс" ХК</t>
  </si>
  <si>
    <t>HUN</t>
  </si>
  <si>
    <t>"Талын гал" ХК</t>
  </si>
  <si>
    <t>TAL</t>
  </si>
  <si>
    <t>"Атар-Өргөө" ХК</t>
  </si>
  <si>
    <t>ATR</t>
  </si>
  <si>
    <t>"Улаанбаатар хивс" ХК</t>
  </si>
  <si>
    <t>UBH</t>
  </si>
  <si>
    <t>"Монгол базальт" ХК</t>
  </si>
  <si>
    <t>MBW</t>
  </si>
  <si>
    <t>"Женко тур бюро" ХК</t>
  </si>
  <si>
    <t>JTB</t>
  </si>
  <si>
    <t>"Жинст-Увс" ХК</t>
  </si>
  <si>
    <t>JIV</t>
  </si>
  <si>
    <t xml:space="preserve">"Ай түүлс" ХК </t>
  </si>
  <si>
    <t>ITLS</t>
  </si>
  <si>
    <t>"Улаанбаатар цахилгаан түгээх сүлжээ" ХК</t>
  </si>
  <si>
    <t>UTS</t>
  </si>
  <si>
    <t>"Хөвсгөл геологи" ХК</t>
  </si>
  <si>
    <t>HUV</t>
  </si>
  <si>
    <t>"Эрдэнэт хүнс" ХК</t>
  </si>
  <si>
    <t>TAS</t>
  </si>
  <si>
    <t>"Хай Би Ойл" ХК</t>
  </si>
  <si>
    <t>HBO</t>
  </si>
  <si>
    <t>"Хар тарвагатай" ХК</t>
  </si>
  <si>
    <t>TVT</t>
  </si>
  <si>
    <t>"Даваанбулаг" ХК</t>
  </si>
  <si>
    <t>DBL</t>
  </si>
  <si>
    <t>"Ингэттолгой" ХК</t>
  </si>
  <si>
    <t>INT</t>
  </si>
  <si>
    <t>"Монголын цахилгаан холбоо" ХК</t>
  </si>
  <si>
    <t>MCH</t>
  </si>
  <si>
    <t>"Сор" ХК</t>
  </si>
  <si>
    <t>SOR</t>
  </si>
  <si>
    <t>"Хасу-мандал" ХК</t>
  </si>
  <si>
    <t>HSR</t>
  </si>
  <si>
    <t>"Тав" ХК</t>
  </si>
  <si>
    <t>TAV</t>
  </si>
  <si>
    <t>"Хөсөг трейд" ХК</t>
  </si>
  <si>
    <t>HSG</t>
  </si>
  <si>
    <t>"Автозам" ХК</t>
  </si>
  <si>
    <t>AAR</t>
  </si>
  <si>
    <t>"Тээвэр-Дархан" ХК</t>
  </si>
  <si>
    <t>TEE</t>
  </si>
  <si>
    <t>"Ган хийц" ХК</t>
  </si>
  <si>
    <t>GHC</t>
  </si>
  <si>
    <t xml:space="preserve">"Эрчим Баян-Өлгий" ХК </t>
  </si>
  <si>
    <t>BOE</t>
  </si>
  <si>
    <t>"Завхан Баялаг" ХК</t>
  </si>
  <si>
    <t>BLG</t>
  </si>
  <si>
    <t>"Дорнод авто зам" ХК</t>
  </si>
  <si>
    <t>DAZ</t>
  </si>
  <si>
    <t>"Хоринхоёрдугаар бааз" ХК</t>
  </si>
  <si>
    <t>AHH</t>
  </si>
  <si>
    <t>"Люкс занаду групп" ХК</t>
  </si>
  <si>
    <t>BAZ</t>
  </si>
  <si>
    <t>"Дархан Сэлэнгийн цахилгаан түгээх сүлжээ" ХК</t>
  </si>
  <si>
    <t>DSS</t>
  </si>
  <si>
    <t>"Хөвсгөл хүнс" ХК</t>
  </si>
  <si>
    <t>HHS</t>
  </si>
  <si>
    <t>"Монгол шевро" ХК</t>
  </si>
  <si>
    <t>MVO</t>
  </si>
  <si>
    <t>"Ган хэрлэн" ХК</t>
  </si>
  <si>
    <t>HZB</t>
  </si>
  <si>
    <t>"Хишиг уул" ХК</t>
  </si>
  <si>
    <t>HSX</t>
  </si>
  <si>
    <t>"Монгол алт" ХК</t>
  </si>
  <si>
    <t>ERS</t>
  </si>
  <si>
    <t>"Алтай нэгдэл" ХК</t>
  </si>
  <si>
    <t>ALA</t>
  </si>
  <si>
    <t>"Говийн өндөр" ХК</t>
  </si>
  <si>
    <t>JGL</t>
  </si>
  <si>
    <t>"АСБИ" ХК</t>
  </si>
  <si>
    <t>CND</t>
  </si>
  <si>
    <t>"Багануур, зүүн өмнөт бүсийн цахилгаан түгээх сүлжээ" ХК</t>
  </si>
  <si>
    <t>BZO</t>
  </si>
  <si>
    <t>"Гурил" ХК</t>
  </si>
  <si>
    <t>GUR</t>
  </si>
  <si>
    <t>"Монгол секюритиес" ХК</t>
  </si>
  <si>
    <t>MSC</t>
  </si>
  <si>
    <t>"Орхондалай" ХК</t>
  </si>
  <si>
    <t>ORD</t>
  </si>
  <si>
    <t>"Монинжбар" ХК</t>
  </si>
  <si>
    <t>MIB</t>
  </si>
  <si>
    <t>"Нийслэл өргөө" ХК</t>
  </si>
  <si>
    <t>NUR</t>
  </si>
  <si>
    <t>"Эрдэнэт Суврага" ХК</t>
  </si>
  <si>
    <t>SVR</t>
  </si>
  <si>
    <t>"Дорнод Импэкс" ХК</t>
  </si>
  <si>
    <t>DIM</t>
  </si>
  <si>
    <t>"Увс чацаргана" ХК</t>
  </si>
  <si>
    <t>CHR</t>
  </si>
  <si>
    <t>"Сэлэнгэ Ар хөвч" ХК</t>
  </si>
  <si>
    <t>ARH</t>
  </si>
  <si>
    <t>"Тулпар" ХК</t>
  </si>
  <si>
    <t>TLP</t>
  </si>
  <si>
    <t>"Азык" ХК</t>
  </si>
  <si>
    <t>ALD</t>
  </si>
  <si>
    <t>"Монгол шилтгээн" ХК</t>
  </si>
  <si>
    <t>MSH</t>
  </si>
  <si>
    <t>"Ар Баянхангай" ХК</t>
  </si>
  <si>
    <t>ABH</t>
  </si>
  <si>
    <t>"Стандарт ноос" ХК</t>
  </si>
  <si>
    <t>ALI</t>
  </si>
  <si>
    <t>"Баялаг-Сүмбэр" ХК</t>
  </si>
  <si>
    <t>BAJ</t>
  </si>
  <si>
    <t>"Баянталбай" ХК</t>
  </si>
  <si>
    <t>BTL</t>
  </si>
  <si>
    <t>"Булган ундарга" ХК</t>
  </si>
  <si>
    <t>BUN</t>
  </si>
  <si>
    <t>"Дархан хөвөн" ХК</t>
  </si>
  <si>
    <t>DAH</t>
  </si>
  <si>
    <t>"Дархан нэхий" ХК</t>
  </si>
  <si>
    <t>NEH</t>
  </si>
  <si>
    <t>"Эрдэнэт авто зам" ХК</t>
  </si>
  <si>
    <t>EAZ</t>
  </si>
  <si>
    <t>"Гурил тэжээл Булган" ХК</t>
  </si>
  <si>
    <t>GTJ</t>
  </si>
  <si>
    <t>"Ханын материал" ХК</t>
  </si>
  <si>
    <t>HMK</t>
  </si>
  <si>
    <t>"Хар хорум пропертийс" ХК</t>
  </si>
  <si>
    <t>AMT</t>
  </si>
  <si>
    <t>"Хэрлэн хивс" ХК</t>
  </si>
  <si>
    <t>HRL</t>
  </si>
  <si>
    <t>"Хорго хайрхан" ХК</t>
  </si>
  <si>
    <t>CHE</t>
  </si>
  <si>
    <t>"Хуртай" ХК</t>
  </si>
  <si>
    <t>DAO</t>
  </si>
  <si>
    <t>"Хөвсгөл" ХК</t>
  </si>
  <si>
    <t>HVL</t>
  </si>
  <si>
    <t>"Хүнс-Архангай" ХК</t>
  </si>
  <si>
    <t>HAH</t>
  </si>
  <si>
    <t>"Е-Моние" ХК</t>
  </si>
  <si>
    <t>HCH</t>
  </si>
  <si>
    <t>"Монголын хөгжил үндэсний нэгдэл" ХК</t>
  </si>
  <si>
    <t>HAM</t>
  </si>
  <si>
    <t>"МҮДИКС" ХК</t>
  </si>
  <si>
    <t>MUDX</t>
  </si>
  <si>
    <t>"Номин хишиг" ХК</t>
  </si>
  <si>
    <t>TGS</t>
  </si>
  <si>
    <t>"Шим" ХК</t>
  </si>
  <si>
    <t>SIM</t>
  </si>
  <si>
    <t>"Улаансан" ХК</t>
  </si>
  <si>
    <t>UNS</t>
  </si>
  <si>
    <t>"Өндөрхаан" ХК</t>
  </si>
  <si>
    <t>ONH</t>
  </si>
  <si>
    <t>"Цагаантолгой" ХК</t>
  </si>
  <si>
    <t>TSA</t>
  </si>
  <si>
    <t>"Ачит алхабы" ХК</t>
  </si>
  <si>
    <t>NOG</t>
  </si>
  <si>
    <t>"Түшиг Уул" ХК</t>
  </si>
  <si>
    <t>TUS</t>
  </si>
  <si>
    <t>"Монгол дизель" ХК</t>
  </si>
  <si>
    <t>MDZ</t>
  </si>
  <si>
    <t>"Мандалговь импэкс" ХК</t>
  </si>
  <si>
    <t>MNG</t>
  </si>
  <si>
    <t>"Бөхөг" ХК</t>
  </si>
  <si>
    <t>BHG</t>
  </si>
  <si>
    <t xml:space="preserve">"Эм Эн Ди" ХК </t>
  </si>
  <si>
    <t>DLH</t>
  </si>
  <si>
    <t>"Бөөний худалдаа" ХК</t>
  </si>
  <si>
    <t>BHL</t>
  </si>
  <si>
    <t>"Дэвшил мандал" ХК</t>
  </si>
  <si>
    <t>DMA</t>
  </si>
  <si>
    <t>"Шинэст" ХК</t>
  </si>
  <si>
    <t>NRS</t>
  </si>
  <si>
    <t>"Монгол нэхмэл" ХК</t>
  </si>
  <si>
    <t>MNH</t>
  </si>
  <si>
    <t>"Баялаг Налайх" ХК</t>
  </si>
  <si>
    <t>BNB</t>
  </si>
  <si>
    <t>"Мон Наб" ХК</t>
  </si>
  <si>
    <t>MNB</t>
  </si>
  <si>
    <t>"Арвижих" ХК</t>
  </si>
  <si>
    <t>ARJ</t>
  </si>
  <si>
    <t>"Эрдэнэт-Зандан" ХК</t>
  </si>
  <si>
    <t>IND</t>
  </si>
  <si>
    <t>"Монгол савхи" ХК</t>
  </si>
  <si>
    <t>UYN</t>
  </si>
  <si>
    <t>"Монгео" ХК</t>
  </si>
  <si>
    <t>MOG</t>
  </si>
  <si>
    <t>"Силк нэт" ХК</t>
  </si>
  <si>
    <t>GFG</t>
  </si>
  <si>
    <t>"Хөтөлийн цемент шохой" ХК</t>
  </si>
  <si>
    <t>HTS</t>
  </si>
  <si>
    <t>"Блюскай секьюритиз" ХК</t>
  </si>
  <si>
    <t>BSKY</t>
  </si>
  <si>
    <t>"Тээвэр-Ачлал" ХК</t>
  </si>
  <si>
    <t>ACL</t>
  </si>
  <si>
    <t>"Сэлэнгэ-сүрэг" ХК</t>
  </si>
  <si>
    <t>SES</t>
  </si>
  <si>
    <t>"Баян-Алдар" ХК</t>
  </si>
  <si>
    <t>VIK</t>
  </si>
  <si>
    <t>"Нэхээсгүй эдлэл" ХК</t>
  </si>
  <si>
    <t>NXE</t>
  </si>
  <si>
    <t>"Тавилга" ХК</t>
  </si>
  <si>
    <t>TVL</t>
  </si>
  <si>
    <t>"Жуулчин говь" ХК</t>
  </si>
  <si>
    <t>JGV</t>
  </si>
  <si>
    <t>"Өлзий-Дундговь" ХК</t>
  </si>
  <si>
    <t>ULZ</t>
  </si>
  <si>
    <t>"Монгол керамик" ХК</t>
  </si>
  <si>
    <t>KEK</t>
  </si>
  <si>
    <t>"Хөвсгөл усан зам" ХК</t>
  </si>
  <si>
    <t>HUZ</t>
  </si>
  <si>
    <t>"Хөх ган" ХК</t>
  </si>
  <si>
    <t>HGN</t>
  </si>
  <si>
    <t>"Сонсголон бармат" ХК</t>
  </si>
  <si>
    <t>SSG</t>
  </si>
  <si>
    <t>"Дулаан шарын гол" ХК</t>
  </si>
  <si>
    <t>DSH</t>
  </si>
  <si>
    <t>"Дөрвөн-Уул" ХК</t>
  </si>
  <si>
    <t>DRU</t>
  </si>
  <si>
    <t>"Дархан зочид буудал" ХК</t>
  </si>
  <si>
    <t>DZG</t>
  </si>
  <si>
    <t>"Улсын Их Дэлгүүр" ХК</t>
  </si>
  <si>
    <t>UID</t>
  </si>
  <si>
    <t>"Бүтээлч Үйлс" ХК</t>
  </si>
  <si>
    <t>BLC</t>
  </si>
  <si>
    <t>"Ногоон хөгжил үндэсний нэгдэл" ХК</t>
  </si>
  <si>
    <t>JLT</t>
  </si>
  <si>
    <t>"Евроазиа капитал холдинг" ХК</t>
  </si>
  <si>
    <t>SUN</t>
  </si>
  <si>
    <t>"Автоимпекс" ХК</t>
  </si>
  <si>
    <t>AOI</t>
  </si>
  <si>
    <t>"Их барилга" ХК</t>
  </si>
  <si>
    <t>IBA</t>
  </si>
  <si>
    <t>"Оллоо" ХК</t>
  </si>
  <si>
    <t>OLL</t>
  </si>
  <si>
    <t>"Хархорин" ХК</t>
  </si>
  <si>
    <t>HHN</t>
  </si>
  <si>
    <t>"Агротехимпекс" ХК</t>
  </si>
  <si>
    <t>ATI</t>
  </si>
  <si>
    <t>"Орхон хөгжил" ХК</t>
  </si>
  <si>
    <t>HJL</t>
  </si>
  <si>
    <t>"Дарханы дулааны сүлжээ" ХК</t>
  </si>
  <si>
    <t>DDS</t>
  </si>
  <si>
    <t>"Дархан хүнс" ХК</t>
  </si>
  <si>
    <t>DHU</t>
  </si>
  <si>
    <t>"Силикат" ХК</t>
  </si>
  <si>
    <t>SIL</t>
  </si>
  <si>
    <t>"Мон Ит Бултгаар" ХК</t>
  </si>
  <si>
    <t>MBG</t>
  </si>
  <si>
    <t>"Дулааны II цахилгаан станц" ХК</t>
  </si>
  <si>
    <t>DKS</t>
  </si>
  <si>
    <t>"Э-Транс Ложистикс" ХК</t>
  </si>
  <si>
    <t>ETR</t>
  </si>
  <si>
    <t>"Эрээнцав" ХК</t>
  </si>
  <si>
    <t>ECV</t>
  </si>
  <si>
    <t>"Хот девелопмент" ХК</t>
  </si>
  <si>
    <t>SDT</t>
  </si>
  <si>
    <t>"Нако түлш" ХК</t>
  </si>
  <si>
    <t>NKT</t>
  </si>
  <si>
    <t>"Төмрийн завод" ХК</t>
  </si>
  <si>
    <t>TMZ</t>
  </si>
  <si>
    <t>"Мерекс" ХК</t>
  </si>
  <si>
    <t>MRX</t>
  </si>
  <si>
    <t>"Хөнгөн бетон" ХК</t>
  </si>
  <si>
    <t>HBT</t>
  </si>
  <si>
    <t>"Ремикон" ХК</t>
  </si>
  <si>
    <t>RMC</t>
  </si>
  <si>
    <t>"Дархан ус суваг" ХК</t>
  </si>
  <si>
    <t>DUS</t>
  </si>
  <si>
    <t>"Фронтиер Лэнд Групп" ХК</t>
  </si>
  <si>
    <t>MDR</t>
  </si>
  <si>
    <t>"Эрдэнэт ус, дулаан түгээх сүлжээ" ХК</t>
  </si>
  <si>
    <t>EUD</t>
  </si>
  <si>
    <t>"Даланзадгадын ДЦС" ХК</t>
  </si>
  <si>
    <t>DZS</t>
  </si>
  <si>
    <t>"Монголын хөрөнгийн бирж" ХК</t>
  </si>
  <si>
    <t>HBJ</t>
  </si>
  <si>
    <t>"Шарын гол" ХК</t>
  </si>
  <si>
    <t>SHG</t>
  </si>
  <si>
    <t>"Дулааны цахилгаан станц 4" ХК</t>
  </si>
  <si>
    <t>DSD</t>
  </si>
  <si>
    <t>"Дарханы дулааны цахилгаан станц" ХК</t>
  </si>
  <si>
    <t>DAS</t>
  </si>
  <si>
    <t>"Шивээ овоо" ХК</t>
  </si>
  <si>
    <t>SHV</t>
  </si>
  <si>
    <t>"Дархан гурил тэжээл" ХК</t>
  </si>
  <si>
    <t>DAR</t>
  </si>
  <si>
    <t>"Улаанбаатар дулааны сүлжээ" ХК</t>
  </si>
  <si>
    <t>UDS</t>
  </si>
  <si>
    <t>"Бэрх уул" ХК</t>
  </si>
  <si>
    <t>BEU</t>
  </si>
  <si>
    <t>"Монголын төмөр зам" ХК</t>
  </si>
  <si>
    <t>MTZ</t>
  </si>
  <si>
    <t>"Дарханы төмөрлөгийн үйлдвэр" ХК</t>
  </si>
  <si>
    <t>DTU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</si>
</sst>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/>
    <xf numFmtId="1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5" fillId="0" borderId="0" xfId="0" applyFont="1" applyFill="1" applyBorder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43" fontId="6" fillId="2" borderId="0" xfId="1" applyFont="1" applyFill="1" applyBorder="1"/>
    <xf numFmtId="164" fontId="6" fillId="2" borderId="0" xfId="1" applyNumberFormat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43" fontId="7" fillId="2" borderId="5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3" xfId="3" applyFont="1" applyFill="1" applyBorder="1" applyAlignment="1">
      <alignment horizontal="center" wrapText="1"/>
    </xf>
    <xf numFmtId="1" fontId="6" fillId="2" borderId="6" xfId="1" applyNumberFormat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9" fillId="0" borderId="6" xfId="0" applyNumberFormat="1" applyFont="1" applyFill="1" applyBorder="1" applyAlignment="1">
      <alignment horizontal="center"/>
    </xf>
    <xf numFmtId="43" fontId="9" fillId="0" borderId="6" xfId="1" applyFont="1" applyFill="1" applyBorder="1"/>
    <xf numFmtId="43" fontId="9" fillId="0" borderId="6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horizontal="center"/>
    </xf>
    <xf numFmtId="0" fontId="0" fillId="0" borderId="0" xfId="0" applyFill="1"/>
    <xf numFmtId="43" fontId="9" fillId="0" borderId="6" xfId="1" applyFont="1" applyFill="1" applyBorder="1" applyAlignment="1">
      <alignment horizontal="right"/>
    </xf>
    <xf numFmtId="43" fontId="10" fillId="0" borderId="6" xfId="1" applyFont="1" applyFill="1" applyBorder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Fill="1"/>
    <xf numFmtId="43" fontId="0" fillId="0" borderId="0" xfId="0" applyNumberFormat="1"/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81;&#1083;&#1072;&#1085;%20&#1085;&#1101;&#1075;&#1090;&#1075;&#110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ing 2019"/>
      <sheetName val="Sheet1 (2)"/>
    </sheetNames>
    <sheetDataSet>
      <sheetData sheetId="0"/>
      <sheetData sheetId="1">
        <row r="7">
          <cell r="D7">
            <v>507</v>
          </cell>
          <cell r="E7">
            <v>10507000</v>
          </cell>
          <cell r="F7" t="str">
            <v>"Багануур, зүүн өмнөт бүсийн цахилгаан түгээх сүлжээ" ХК</v>
          </cell>
          <cell r="H7" t="str">
            <v>UB</v>
          </cell>
          <cell r="I7" t="str">
            <v>BZO</v>
          </cell>
          <cell r="J7" t="str">
            <v>D</v>
          </cell>
          <cell r="K7">
            <v>4463000</v>
          </cell>
          <cell r="L7">
            <v>100</v>
          </cell>
          <cell r="M7">
            <v>44630000</v>
          </cell>
        </row>
        <row r="8">
          <cell r="D8">
            <v>481</v>
          </cell>
          <cell r="E8">
            <v>10481000</v>
          </cell>
          <cell r="F8" t="str">
            <v>"Дизель зуухны угсралт, засварын газар" ХК/ДЗУЗГ</v>
          </cell>
          <cell r="H8" t="str">
            <v>UB</v>
          </cell>
          <cell r="I8" t="str">
            <v>DZU</v>
          </cell>
          <cell r="J8" t="str">
            <v>À</v>
          </cell>
          <cell r="K8">
            <v>38465</v>
          </cell>
          <cell r="L8">
            <v>5000</v>
          </cell>
          <cell r="M8">
            <v>7693</v>
          </cell>
        </row>
        <row r="9">
          <cell r="D9">
            <v>505</v>
          </cell>
          <cell r="E9">
            <v>10505000</v>
          </cell>
          <cell r="F9" t="str">
            <v>"Дархан ус суваг" ХК</v>
          </cell>
          <cell r="H9" t="str">
            <v>DA</v>
          </cell>
          <cell r="I9" t="str">
            <v>DUS</v>
          </cell>
          <cell r="J9" t="str">
            <v>E</v>
          </cell>
          <cell r="K9">
            <v>3384431.4</v>
          </cell>
          <cell r="L9">
            <v>100</v>
          </cell>
          <cell r="M9">
            <v>33844314</v>
          </cell>
        </row>
        <row r="10">
          <cell r="D10">
            <v>496</v>
          </cell>
          <cell r="E10">
            <v>10496000</v>
          </cell>
          <cell r="F10" t="str">
            <v>"Дарханы дулааны цахилгаан станц" ХК</v>
          </cell>
          <cell r="H10" t="str">
            <v>DA</v>
          </cell>
          <cell r="I10" t="str">
            <v>DAS</v>
          </cell>
          <cell r="J10" t="str">
            <v>D</v>
          </cell>
          <cell r="K10">
            <v>10101628</v>
          </cell>
          <cell r="L10">
            <v>100</v>
          </cell>
          <cell r="M10">
            <v>101016280</v>
          </cell>
        </row>
        <row r="11">
          <cell r="D11">
            <v>519</v>
          </cell>
          <cell r="E11">
            <v>10519000</v>
          </cell>
          <cell r="F11" t="str">
            <v>"Дулаан шарын гол" ХК</v>
          </cell>
          <cell r="H11" t="str">
            <v>DA</v>
          </cell>
          <cell r="I11" t="str">
            <v>DSH</v>
          </cell>
          <cell r="J11" t="str">
            <v>E</v>
          </cell>
          <cell r="K11">
            <v>1781336.3</v>
          </cell>
          <cell r="L11">
            <v>100</v>
          </cell>
          <cell r="M11">
            <v>17813363</v>
          </cell>
        </row>
        <row r="12">
          <cell r="D12">
            <v>498</v>
          </cell>
          <cell r="E12">
            <v>10498000</v>
          </cell>
          <cell r="F12" t="str">
            <v>"Дарханы дулааны сүлжээ" ХК</v>
          </cell>
          <cell r="H12" t="str">
            <v>DA</v>
          </cell>
          <cell r="I12" t="str">
            <v>DDS</v>
          </cell>
          <cell r="J12" t="str">
            <v>D</v>
          </cell>
          <cell r="K12">
            <v>9599204.5</v>
          </cell>
          <cell r="L12">
            <v>100</v>
          </cell>
          <cell r="M12">
            <v>95992045</v>
          </cell>
        </row>
        <row r="13">
          <cell r="D13">
            <v>526</v>
          </cell>
          <cell r="E13">
            <v>10526000</v>
          </cell>
          <cell r="F13" t="str">
            <v>"Дарханы төмөрлөгийн үйлдвэр" ХК</v>
          </cell>
          <cell r="H13" t="str">
            <v>DA</v>
          </cell>
          <cell r="I13" t="str">
            <v>DTU</v>
          </cell>
          <cell r="J13" t="str">
            <v>A</v>
          </cell>
          <cell r="K13">
            <v>21353312</v>
          </cell>
          <cell r="L13">
            <v>1000</v>
          </cell>
          <cell r="M13">
            <v>21353312</v>
          </cell>
        </row>
        <row r="14">
          <cell r="D14">
            <v>513</v>
          </cell>
          <cell r="E14">
            <v>10513000</v>
          </cell>
          <cell r="F14" t="str">
            <v>"Даланзадгадын ДЦС" ХК</v>
          </cell>
          <cell r="H14" t="str">
            <v>EM</v>
          </cell>
          <cell r="I14" t="str">
            <v>DZS</v>
          </cell>
          <cell r="J14" t="str">
            <v>D</v>
          </cell>
          <cell r="K14">
            <v>7627500</v>
          </cell>
          <cell r="L14">
            <v>100</v>
          </cell>
          <cell r="M14">
            <v>76275000</v>
          </cell>
        </row>
        <row r="15">
          <cell r="D15">
            <v>514</v>
          </cell>
          <cell r="E15">
            <v>10514000</v>
          </cell>
          <cell r="F15" t="str">
            <v>"Дулааны цахилгаан станц 4" ХК</v>
          </cell>
          <cell r="H15" t="str">
            <v>UB</v>
          </cell>
          <cell r="I15" t="str">
            <v>DSD</v>
          </cell>
          <cell r="J15" t="str">
            <v>D</v>
          </cell>
          <cell r="K15">
            <v>67178200</v>
          </cell>
          <cell r="L15">
            <v>100</v>
          </cell>
          <cell r="M15">
            <v>671782000</v>
          </cell>
        </row>
        <row r="16">
          <cell r="D16">
            <v>502</v>
          </cell>
          <cell r="E16">
            <v>10502000</v>
          </cell>
          <cell r="F16" t="str">
            <v>"Дулааны II цахилгаан станц" ХК</v>
          </cell>
          <cell r="H16" t="str">
            <v>UB</v>
          </cell>
          <cell r="I16" t="str">
            <v>DKS</v>
          </cell>
          <cell r="J16" t="str">
            <v>D</v>
          </cell>
          <cell r="K16">
            <v>1821344.5</v>
          </cell>
          <cell r="L16">
            <v>25</v>
          </cell>
          <cell r="M16">
            <v>72853780</v>
          </cell>
        </row>
        <row r="17">
          <cell r="D17">
            <v>504</v>
          </cell>
          <cell r="E17">
            <v>10504000</v>
          </cell>
          <cell r="F17" t="str">
            <v>"Дулааны III цахилгаан станц" ХК</v>
          </cell>
          <cell r="H17" t="str">
            <v>UB</v>
          </cell>
          <cell r="I17" t="str">
            <v>DGS</v>
          </cell>
          <cell r="J17" t="str">
            <v>D</v>
          </cell>
          <cell r="K17">
            <v>99362782.900000006</v>
          </cell>
          <cell r="L17">
            <v>100</v>
          </cell>
          <cell r="M17">
            <v>993627829</v>
          </cell>
        </row>
        <row r="18">
          <cell r="D18">
            <v>510</v>
          </cell>
          <cell r="E18">
            <v>10510000</v>
          </cell>
          <cell r="F18" t="str">
            <v>"Монголын хөрөнгийн бирж" ХК</v>
          </cell>
          <cell r="H18" t="str">
            <v>UB</v>
          </cell>
          <cell r="I18" t="str">
            <v>HBJ</v>
          </cell>
          <cell r="J18" t="str">
            <v>E</v>
          </cell>
          <cell r="K18">
            <v>23130593.600000001</v>
          </cell>
          <cell r="L18">
            <v>100</v>
          </cell>
          <cell r="M18">
            <v>231305936</v>
          </cell>
        </row>
        <row r="19">
          <cell r="D19">
            <v>536</v>
          </cell>
          <cell r="E19">
            <v>10536000</v>
          </cell>
          <cell r="F19" t="str">
            <v>"Монголын төмөр зам" ХК</v>
          </cell>
          <cell r="H19" t="str">
            <v>UB</v>
          </cell>
          <cell r="I19" t="str">
            <v>MTZ</v>
          </cell>
          <cell r="J19" t="str">
            <v>D</v>
          </cell>
          <cell r="K19">
            <v>20727700</v>
          </cell>
          <cell r="L19">
            <v>100</v>
          </cell>
          <cell r="M19">
            <v>207277000</v>
          </cell>
        </row>
        <row r="20">
          <cell r="D20">
            <v>500</v>
          </cell>
          <cell r="E20">
            <v>10500000</v>
          </cell>
          <cell r="F20" t="str">
            <v>"Налайхын дулааны станц" ХК</v>
          </cell>
          <cell r="H20" t="str">
            <v>UB</v>
          </cell>
          <cell r="I20" t="str">
            <v>NDS</v>
          </cell>
          <cell r="J20" t="str">
            <v>D</v>
          </cell>
          <cell r="K20">
            <v>1529198.5</v>
          </cell>
          <cell r="L20">
            <v>100</v>
          </cell>
          <cell r="M20">
            <v>15291985</v>
          </cell>
        </row>
        <row r="21">
          <cell r="D21">
            <v>515</v>
          </cell>
          <cell r="E21">
            <v>10515000</v>
          </cell>
          <cell r="F21" t="str">
            <v>"Улаанбаатар цахилгаан түгээх сүлжээ" ХК</v>
          </cell>
          <cell r="H21" t="str">
            <v>UB</v>
          </cell>
          <cell r="I21" t="str">
            <v>UTS</v>
          </cell>
          <cell r="J21" t="str">
            <v>D</v>
          </cell>
          <cell r="K21">
            <v>4125300</v>
          </cell>
          <cell r="L21">
            <v>100</v>
          </cell>
          <cell r="M21">
            <v>41253000</v>
          </cell>
        </row>
        <row r="22">
          <cell r="D22">
            <v>497</v>
          </cell>
          <cell r="E22">
            <v>10497000</v>
          </cell>
          <cell r="F22" t="str">
            <v>"Улаанбаатар дулааны сүлжээ" ХК</v>
          </cell>
          <cell r="H22" t="str">
            <v>UB</v>
          </cell>
          <cell r="I22" t="str">
            <v>UDS</v>
          </cell>
          <cell r="J22" t="str">
            <v>D</v>
          </cell>
          <cell r="K22">
            <v>100866295.59999999</v>
          </cell>
          <cell r="L22">
            <v>100</v>
          </cell>
          <cell r="M22">
            <v>1008662956</v>
          </cell>
        </row>
        <row r="23">
          <cell r="D23">
            <v>506</v>
          </cell>
          <cell r="E23">
            <v>10506000</v>
          </cell>
          <cell r="F23" t="str">
            <v>"Эрдэнэт ус, дулаан түгээх сүлжээ" ХК</v>
          </cell>
          <cell r="H23" t="str">
            <v>OR</v>
          </cell>
          <cell r="I23" t="str">
            <v>EUD</v>
          </cell>
          <cell r="J23" t="str">
            <v>E</v>
          </cell>
          <cell r="K23">
            <v>1202502.2</v>
          </cell>
          <cell r="L23">
            <v>100</v>
          </cell>
          <cell r="M23">
            <v>12025022</v>
          </cell>
        </row>
        <row r="24">
          <cell r="D24">
            <v>499</v>
          </cell>
          <cell r="E24">
            <v>10499000</v>
          </cell>
          <cell r="F24" t="str">
            <v>"Эрдэнэтийн дулааны цахилгаан станц" ХК</v>
          </cell>
          <cell r="H24" t="str">
            <v>OR</v>
          </cell>
          <cell r="I24" t="str">
            <v>EDS</v>
          </cell>
          <cell r="J24" t="str">
            <v>D</v>
          </cell>
          <cell r="K24">
            <v>19447456.699999999</v>
          </cell>
          <cell r="L24">
            <v>100</v>
          </cell>
          <cell r="M24">
            <v>194474567</v>
          </cell>
        </row>
        <row r="25">
          <cell r="D25">
            <v>452</v>
          </cell>
          <cell r="E25">
            <v>10452000</v>
          </cell>
          <cell r="F25" t="str">
            <v>"Автоимпекс" ХК</v>
          </cell>
          <cell r="H25" t="str">
            <v>UB</v>
          </cell>
          <cell r="I25" t="str">
            <v>AOI</v>
          </cell>
          <cell r="J25" t="str">
            <v>E</v>
          </cell>
          <cell r="K25">
            <v>231327.9</v>
          </cell>
          <cell r="L25">
            <v>100</v>
          </cell>
          <cell r="M25">
            <v>2313279</v>
          </cell>
        </row>
        <row r="26">
          <cell r="D26">
            <v>445</v>
          </cell>
          <cell r="E26">
            <v>10445000</v>
          </cell>
          <cell r="F26" t="str">
            <v>"Баянтээг" ХК</v>
          </cell>
          <cell r="H26" t="str">
            <v>EV</v>
          </cell>
          <cell r="I26" t="str">
            <v>BTG</v>
          </cell>
          <cell r="J26" t="str">
            <v>A</v>
          </cell>
          <cell r="K26">
            <v>25260.799999999999</v>
          </cell>
          <cell r="L26">
            <v>100</v>
          </cell>
          <cell r="M26">
            <v>252608</v>
          </cell>
        </row>
        <row r="27">
          <cell r="D27">
            <v>396</v>
          </cell>
          <cell r="E27">
            <v>10396000</v>
          </cell>
          <cell r="F27" t="str">
            <v>"Багануур" ХК</v>
          </cell>
          <cell r="H27" t="str">
            <v>UB</v>
          </cell>
          <cell r="I27" t="str">
            <v>BAN</v>
          </cell>
          <cell r="J27" t="str">
            <v>A</v>
          </cell>
          <cell r="K27">
            <v>2097436</v>
          </cell>
          <cell r="L27">
            <v>100</v>
          </cell>
          <cell r="M27">
            <v>20974360</v>
          </cell>
        </row>
        <row r="28">
          <cell r="D28">
            <v>444</v>
          </cell>
          <cell r="E28">
            <v>10444000</v>
          </cell>
          <cell r="F28" t="str">
            <v>"Могойн гол" ХК</v>
          </cell>
          <cell r="H28" t="str">
            <v>HE</v>
          </cell>
          <cell r="I28" t="str">
            <v>BDL</v>
          </cell>
          <cell r="J28" t="str">
            <v>A</v>
          </cell>
          <cell r="K28">
            <v>82962.2</v>
          </cell>
          <cell r="L28">
            <v>100</v>
          </cell>
          <cell r="M28">
            <v>829622</v>
          </cell>
        </row>
        <row r="29">
          <cell r="D29">
            <v>209</v>
          </cell>
          <cell r="E29">
            <v>10209000</v>
          </cell>
          <cell r="F29" t="str">
            <v>"Монголын цахилгаан холбоо" ХК</v>
          </cell>
          <cell r="H29" t="str">
            <v>UB</v>
          </cell>
          <cell r="I29" t="str">
            <v>MCH</v>
          </cell>
          <cell r="J29" t="str">
            <v>E</v>
          </cell>
          <cell r="K29">
            <v>2587027.6</v>
          </cell>
          <cell r="L29">
            <v>100</v>
          </cell>
          <cell r="M29">
            <v>25870276</v>
          </cell>
        </row>
        <row r="30">
          <cell r="D30">
            <v>458</v>
          </cell>
          <cell r="E30">
            <v>10458000</v>
          </cell>
          <cell r="F30" t="str">
            <v>"Тавантолгой" ХК</v>
          </cell>
          <cell r="H30" t="str">
            <v>EM</v>
          </cell>
          <cell r="I30" t="str">
            <v>TTL</v>
          </cell>
          <cell r="J30" t="str">
            <v>A</v>
          </cell>
          <cell r="K30">
            <v>52665.2</v>
          </cell>
          <cell r="L30">
            <v>1</v>
          </cell>
          <cell r="M30">
            <v>52665200</v>
          </cell>
        </row>
        <row r="31">
          <cell r="D31">
            <v>32</v>
          </cell>
          <cell r="E31">
            <v>10032000</v>
          </cell>
          <cell r="F31" t="str">
            <v>"Ханын материал" ХК</v>
          </cell>
          <cell r="H31" t="str">
            <v>UB</v>
          </cell>
          <cell r="I31" t="str">
            <v>HMK</v>
          </cell>
          <cell r="J31" t="str">
            <v>A</v>
          </cell>
          <cell r="K31">
            <v>65297.4</v>
          </cell>
          <cell r="L31">
            <v>100</v>
          </cell>
          <cell r="M31">
            <v>652974</v>
          </cell>
        </row>
        <row r="32">
          <cell r="D32">
            <v>376</v>
          </cell>
          <cell r="E32">
            <v>10376000</v>
          </cell>
          <cell r="F32" t="str">
            <v>"Хишиг уул" ХК</v>
          </cell>
          <cell r="H32" t="str">
            <v>UB</v>
          </cell>
          <cell r="I32" t="str">
            <v>HSX</v>
          </cell>
          <cell r="J32" t="str">
            <v>E</v>
          </cell>
          <cell r="K32">
            <v>86825.2</v>
          </cell>
          <cell r="L32">
            <v>100</v>
          </cell>
          <cell r="M32">
            <v>868252</v>
          </cell>
        </row>
        <row r="33">
          <cell r="D33">
            <v>460</v>
          </cell>
          <cell r="E33">
            <v>10460000</v>
          </cell>
          <cell r="F33" t="str">
            <v>"Шивээ овоо" ХК</v>
          </cell>
          <cell r="H33" t="str">
            <v>GS</v>
          </cell>
          <cell r="I33" t="str">
            <v>SHV</v>
          </cell>
          <cell r="J33" t="str">
            <v>A</v>
          </cell>
          <cell r="K33">
            <v>1341910.1000000001</v>
          </cell>
          <cell r="L33">
            <v>100</v>
          </cell>
          <cell r="M33">
            <v>13419101</v>
          </cell>
        </row>
        <row r="34">
          <cell r="D34">
            <v>541</v>
          </cell>
          <cell r="E34">
            <v>10541000</v>
          </cell>
          <cell r="F34" t="str">
            <v>"Монгол шуудан" ХК</v>
          </cell>
          <cell r="H34" t="str">
            <v>UB</v>
          </cell>
          <cell r="I34" t="str">
            <v>MNP</v>
          </cell>
          <cell r="J34" t="str">
            <v>E</v>
          </cell>
          <cell r="K34">
            <v>9958636.3000000007</v>
          </cell>
          <cell r="L34">
            <v>100</v>
          </cell>
          <cell r="M34">
            <v>99586363</v>
          </cell>
        </row>
        <row r="35">
          <cell r="D35">
            <v>369</v>
          </cell>
          <cell r="E35">
            <v>10369000</v>
          </cell>
          <cell r="F35" t="str">
            <v>"Автозам" ХК</v>
          </cell>
          <cell r="H35" t="str">
            <v>AR</v>
          </cell>
          <cell r="I35" t="str">
            <v>AAR</v>
          </cell>
          <cell r="J35" t="str">
            <v>D</v>
          </cell>
          <cell r="K35">
            <v>13910.5</v>
          </cell>
          <cell r="L35">
            <v>100</v>
          </cell>
          <cell r="M35">
            <v>139105</v>
          </cell>
        </row>
        <row r="36">
          <cell r="D36">
            <v>423</v>
          </cell>
          <cell r="E36">
            <v>10423000</v>
          </cell>
          <cell r="F36" t="str">
            <v>"Агротехимпекс" ХК</v>
          </cell>
          <cell r="H36" t="str">
            <v>UB</v>
          </cell>
          <cell r="I36" t="str">
            <v>ATI</v>
          </cell>
          <cell r="J36" t="str">
            <v>E</v>
          </cell>
          <cell r="K36">
            <v>151357.20000000001</v>
          </cell>
          <cell r="L36">
            <v>100</v>
          </cell>
          <cell r="M36">
            <v>1513572</v>
          </cell>
        </row>
        <row r="37">
          <cell r="D37">
            <v>461</v>
          </cell>
          <cell r="E37">
            <v>10461000</v>
          </cell>
          <cell r="F37" t="str">
            <v>"Адуунчулуун" ХК</v>
          </cell>
          <cell r="H37" t="str">
            <v>DO</v>
          </cell>
          <cell r="I37" t="str">
            <v>ADL</v>
          </cell>
          <cell r="J37" t="str">
            <v>A</v>
          </cell>
          <cell r="K37">
            <v>315130.40000000002</v>
          </cell>
          <cell r="L37">
            <v>100</v>
          </cell>
          <cell r="M37">
            <v>3151304</v>
          </cell>
        </row>
        <row r="38">
          <cell r="D38">
            <v>187</v>
          </cell>
          <cell r="E38">
            <v>10187000</v>
          </cell>
          <cell r="F38" t="str">
            <v>"Азык" ХК</v>
          </cell>
          <cell r="H38" t="str">
            <v>BE</v>
          </cell>
          <cell r="I38" t="str">
            <v>ALD</v>
          </cell>
          <cell r="J38" t="str">
            <v>B</v>
          </cell>
          <cell r="K38">
            <v>12492.4</v>
          </cell>
          <cell r="L38">
            <v>100</v>
          </cell>
          <cell r="M38">
            <v>124924</v>
          </cell>
        </row>
        <row r="39">
          <cell r="D39">
            <v>119</v>
          </cell>
          <cell r="E39">
            <v>10119000</v>
          </cell>
          <cell r="F39" t="str">
            <v>"Алтай нэгдэл" ХК</v>
          </cell>
          <cell r="H39" t="str">
            <v>HO</v>
          </cell>
          <cell r="I39" t="str">
            <v>ALA</v>
          </cell>
          <cell r="J39" t="str">
            <v>A</v>
          </cell>
          <cell r="K39">
            <v>10330.799999999999</v>
          </cell>
          <cell r="L39">
            <v>100</v>
          </cell>
          <cell r="M39">
            <v>103308</v>
          </cell>
        </row>
        <row r="40">
          <cell r="D40">
            <v>227</v>
          </cell>
          <cell r="E40">
            <v>10227000</v>
          </cell>
          <cell r="F40" t="str">
            <v>"Алтайн зам" ХК</v>
          </cell>
          <cell r="H40" t="str">
            <v>HO</v>
          </cell>
          <cell r="I40" t="str">
            <v>AZH</v>
          </cell>
          <cell r="J40" t="str">
            <v>D</v>
          </cell>
          <cell r="K40">
            <v>5415.3</v>
          </cell>
          <cell r="L40">
            <v>100</v>
          </cell>
          <cell r="M40">
            <v>54153</v>
          </cell>
        </row>
        <row r="41">
          <cell r="D41">
            <v>529</v>
          </cell>
          <cell r="E41">
            <v>10529000</v>
          </cell>
          <cell r="F41" t="str">
            <v>"Анод банк" ХК</v>
          </cell>
          <cell r="H41" t="str">
            <v>UB</v>
          </cell>
          <cell r="I41" t="str">
            <v>ANO</v>
          </cell>
          <cell r="J41" t="str">
            <v>E</v>
          </cell>
          <cell r="K41">
            <v>38721622</v>
          </cell>
          <cell r="L41">
            <v>1000</v>
          </cell>
          <cell r="M41">
            <v>38721622</v>
          </cell>
        </row>
        <row r="42">
          <cell r="D42">
            <v>90</v>
          </cell>
          <cell r="E42">
            <v>10090000</v>
          </cell>
          <cell r="F42" t="str">
            <v>"АПУ" ХК</v>
          </cell>
          <cell r="H42" t="str">
            <v>UB</v>
          </cell>
          <cell r="I42" t="str">
            <v>APU</v>
          </cell>
          <cell r="J42" t="str">
            <v>B</v>
          </cell>
          <cell r="K42">
            <v>106418.15530000001</v>
          </cell>
          <cell r="L42">
            <v>0.1</v>
          </cell>
          <cell r="M42">
            <v>1064181553</v>
          </cell>
        </row>
        <row r="43">
          <cell r="D43">
            <v>548</v>
          </cell>
          <cell r="E43">
            <v>10548000</v>
          </cell>
          <cell r="F43" t="str">
            <v>"Ард даатгал" ХК</v>
          </cell>
          <cell r="H43" t="str">
            <v>UB</v>
          </cell>
          <cell r="I43" t="str">
            <v>AIC</v>
          </cell>
          <cell r="J43" t="str">
            <v>E</v>
          </cell>
          <cell r="K43">
            <v>5000000000</v>
          </cell>
          <cell r="L43">
            <v>200</v>
          </cell>
          <cell r="M43">
            <v>25000000</v>
          </cell>
        </row>
        <row r="44">
          <cell r="D44">
            <v>394</v>
          </cell>
          <cell r="E44">
            <v>10394000</v>
          </cell>
          <cell r="F44" t="str">
            <v>"Ар Баянхангай" ХК</v>
          </cell>
          <cell r="H44" t="str">
            <v>AR</v>
          </cell>
          <cell r="I44" t="str">
            <v>ABH</v>
          </cell>
          <cell r="J44" t="str">
            <v>E</v>
          </cell>
          <cell r="K44">
            <v>8004</v>
          </cell>
          <cell r="L44">
            <v>100</v>
          </cell>
          <cell r="M44">
            <v>80040</v>
          </cell>
        </row>
        <row r="45">
          <cell r="D45">
            <v>231</v>
          </cell>
          <cell r="E45">
            <v>10231000</v>
          </cell>
          <cell r="F45" t="str">
            <v>"Арвижих" ХК</v>
          </cell>
          <cell r="H45" t="str">
            <v>UB</v>
          </cell>
          <cell r="I45" t="str">
            <v>ARJ</v>
          </cell>
          <cell r="J45" t="str">
            <v>C</v>
          </cell>
          <cell r="K45">
            <v>5638.1</v>
          </cell>
          <cell r="L45">
            <v>100</v>
          </cell>
          <cell r="M45">
            <v>56381</v>
          </cell>
        </row>
        <row r="46">
          <cell r="D46">
            <v>550</v>
          </cell>
          <cell r="E46">
            <v>10550000</v>
          </cell>
          <cell r="F46" t="str">
            <v>"Ард кредит ББСБ" ХК</v>
          </cell>
          <cell r="H46" t="str">
            <v>UB</v>
          </cell>
          <cell r="I46" t="str">
            <v>ADB</v>
          </cell>
          <cell r="K46">
            <v>2800000</v>
          </cell>
          <cell r="L46">
            <v>10</v>
          </cell>
          <cell r="M46">
            <v>280000000</v>
          </cell>
        </row>
        <row r="47">
          <cell r="D47">
            <v>191</v>
          </cell>
          <cell r="E47">
            <v>10191000</v>
          </cell>
          <cell r="F47" t="str">
            <v>"Ариг гал" ХК</v>
          </cell>
          <cell r="H47" t="str">
            <v>UB</v>
          </cell>
          <cell r="I47" t="str">
            <v>EER</v>
          </cell>
          <cell r="J47" t="str">
            <v>B</v>
          </cell>
          <cell r="K47">
            <v>347932</v>
          </cell>
          <cell r="L47">
            <v>100</v>
          </cell>
          <cell r="M47">
            <v>3479320</v>
          </cell>
        </row>
        <row r="48">
          <cell r="D48">
            <v>33</v>
          </cell>
          <cell r="E48">
            <v>10033000</v>
          </cell>
          <cell r="F48" t="str">
            <v>"АСБИ" ХК</v>
          </cell>
          <cell r="H48" t="str">
            <v>UB</v>
          </cell>
          <cell r="I48" t="str">
            <v>CND</v>
          </cell>
          <cell r="J48" t="str">
            <v>D</v>
          </cell>
          <cell r="K48">
            <v>6345.6</v>
          </cell>
          <cell r="L48">
            <v>100</v>
          </cell>
          <cell r="M48">
            <v>63456</v>
          </cell>
        </row>
        <row r="49">
          <cell r="D49">
            <v>17</v>
          </cell>
          <cell r="E49">
            <v>10017000</v>
          </cell>
          <cell r="F49" t="str">
            <v>"Атар-Өргөө" ХК</v>
          </cell>
          <cell r="H49" t="str">
            <v>UB</v>
          </cell>
          <cell r="I49" t="str">
            <v>ATR</v>
          </cell>
          <cell r="J49" t="str">
            <v>B</v>
          </cell>
          <cell r="K49">
            <v>3134448</v>
          </cell>
          <cell r="L49">
            <v>18000</v>
          </cell>
          <cell r="M49">
            <v>174136</v>
          </cell>
        </row>
        <row r="50">
          <cell r="D50">
            <v>200</v>
          </cell>
          <cell r="E50">
            <v>10200000</v>
          </cell>
          <cell r="F50" t="str">
            <v>"Ачит алхабы" ХК</v>
          </cell>
          <cell r="H50" t="str">
            <v>BE</v>
          </cell>
          <cell r="I50" t="str">
            <v>NOG</v>
          </cell>
          <cell r="J50" t="str">
            <v>C</v>
          </cell>
          <cell r="K50">
            <v>7412.7</v>
          </cell>
          <cell r="L50">
            <v>100</v>
          </cell>
          <cell r="M50">
            <v>74127</v>
          </cell>
        </row>
        <row r="51">
          <cell r="D51">
            <v>543</v>
          </cell>
          <cell r="E51">
            <v>10543000</v>
          </cell>
          <cell r="F51" t="str">
            <v xml:space="preserve">"Ай түүлс" ХК </v>
          </cell>
          <cell r="I51" t="str">
            <v>ITLS</v>
          </cell>
          <cell r="K51">
            <v>1481441.3319999999</v>
          </cell>
          <cell r="L51">
            <v>43</v>
          </cell>
          <cell r="M51">
            <v>34452124</v>
          </cell>
        </row>
        <row r="52">
          <cell r="D52">
            <v>476</v>
          </cell>
          <cell r="E52">
            <v>10476000</v>
          </cell>
          <cell r="F52" t="str">
            <v>"Барилга корпораци" ХК</v>
          </cell>
          <cell r="H52" t="str">
            <v>UB</v>
          </cell>
          <cell r="I52" t="str">
            <v>BRC</v>
          </cell>
          <cell r="J52" t="str">
            <v>D</v>
          </cell>
          <cell r="K52">
            <v>2500713</v>
          </cell>
          <cell r="L52">
            <v>61500</v>
          </cell>
          <cell r="M52">
            <v>40662</v>
          </cell>
        </row>
        <row r="53">
          <cell r="D53">
            <v>438</v>
          </cell>
          <cell r="E53">
            <v>10438000</v>
          </cell>
          <cell r="F53" t="str">
            <v>"Баян-Алдар" ХК</v>
          </cell>
          <cell r="H53" t="str">
            <v>ZA</v>
          </cell>
          <cell r="I53" t="str">
            <v>VIK</v>
          </cell>
          <cell r="J53" t="str">
            <v>E</v>
          </cell>
          <cell r="K53">
            <v>1992267.9</v>
          </cell>
          <cell r="L53">
            <v>100</v>
          </cell>
          <cell r="M53">
            <v>19922679</v>
          </cell>
        </row>
        <row r="54">
          <cell r="D54">
            <v>13</v>
          </cell>
          <cell r="E54">
            <v>10013000</v>
          </cell>
          <cell r="F54" t="str">
            <v>"Баянгол зочид буудал" ХК</v>
          </cell>
          <cell r="H54" t="str">
            <v>UB</v>
          </cell>
          <cell r="I54" t="str">
            <v>BNG</v>
          </cell>
          <cell r="J54" t="str">
            <v>E</v>
          </cell>
          <cell r="K54">
            <v>54998.45</v>
          </cell>
          <cell r="L54">
            <v>130</v>
          </cell>
          <cell r="M54">
            <v>423065</v>
          </cell>
        </row>
        <row r="55">
          <cell r="D55">
            <v>77</v>
          </cell>
          <cell r="E55">
            <v>10077000</v>
          </cell>
          <cell r="F55" t="str">
            <v>"Баянталбай" ХК</v>
          </cell>
          <cell r="H55" t="str">
            <v>DO</v>
          </cell>
          <cell r="I55" t="str">
            <v>BTL</v>
          </cell>
          <cell r="J55" t="str">
            <v>C</v>
          </cell>
          <cell r="K55">
            <v>8217.4</v>
          </cell>
          <cell r="L55">
            <v>100</v>
          </cell>
          <cell r="M55">
            <v>82174</v>
          </cell>
        </row>
        <row r="56">
          <cell r="D56">
            <v>152</v>
          </cell>
          <cell r="E56">
            <v>10152000</v>
          </cell>
          <cell r="F56" t="str">
            <v>"Баялаг-Сүмбэр" ХК</v>
          </cell>
          <cell r="H56" t="str">
            <v>TE</v>
          </cell>
          <cell r="I56" t="str">
            <v>BAJ</v>
          </cell>
          <cell r="J56" t="str">
            <v>C</v>
          </cell>
          <cell r="K56">
            <v>7215.7</v>
          </cell>
          <cell r="L56">
            <v>100</v>
          </cell>
          <cell r="M56">
            <v>72157</v>
          </cell>
        </row>
        <row r="57">
          <cell r="D57">
            <v>397</v>
          </cell>
          <cell r="E57">
            <v>10397000</v>
          </cell>
          <cell r="F57" t="str">
            <v>"Баялаг Налайх" ХК</v>
          </cell>
          <cell r="H57" t="str">
            <v>UB</v>
          </cell>
          <cell r="I57" t="str">
            <v>BNB</v>
          </cell>
          <cell r="J57" t="str">
            <v>D</v>
          </cell>
          <cell r="K57">
            <v>31187.200000000001</v>
          </cell>
          <cell r="L57">
            <v>100</v>
          </cell>
          <cell r="M57">
            <v>311872</v>
          </cell>
        </row>
        <row r="58">
          <cell r="D58">
            <v>522</v>
          </cell>
          <cell r="E58">
            <v>10522000</v>
          </cell>
          <cell r="F58" t="str">
            <v>"Би Ди Сек" ХК</v>
          </cell>
          <cell r="H58" t="str">
            <v>UB</v>
          </cell>
          <cell r="I58" t="str">
            <v>BDS</v>
          </cell>
          <cell r="J58" t="str">
            <v>E</v>
          </cell>
          <cell r="K58">
            <v>1700000</v>
          </cell>
          <cell r="L58">
            <v>100</v>
          </cell>
          <cell r="M58">
            <v>17000000</v>
          </cell>
        </row>
        <row r="59">
          <cell r="D59">
            <v>315</v>
          </cell>
          <cell r="E59">
            <v>10315000</v>
          </cell>
          <cell r="F59" t="str">
            <v>"Бинсэ" ХК</v>
          </cell>
          <cell r="H59" t="str">
            <v>UB</v>
          </cell>
          <cell r="I59" t="str">
            <v>BHR</v>
          </cell>
          <cell r="J59" t="str">
            <v>D</v>
          </cell>
          <cell r="K59">
            <v>226832</v>
          </cell>
          <cell r="L59">
            <v>100</v>
          </cell>
          <cell r="M59">
            <v>2268320</v>
          </cell>
        </row>
        <row r="60">
          <cell r="D60">
            <v>176</v>
          </cell>
          <cell r="E60">
            <v>10176000</v>
          </cell>
          <cell r="F60" t="str">
            <v>"Блюскай секьюритиз" ХК</v>
          </cell>
          <cell r="H60" t="str">
            <v>UB</v>
          </cell>
          <cell r="I60" t="str">
            <v>BSKY</v>
          </cell>
          <cell r="J60" t="str">
            <v>E</v>
          </cell>
          <cell r="K60">
            <v>189254</v>
          </cell>
          <cell r="L60">
            <v>100</v>
          </cell>
          <cell r="M60">
            <v>1892540</v>
          </cell>
        </row>
        <row r="61">
          <cell r="D61">
            <v>480</v>
          </cell>
          <cell r="E61">
            <v>10480000</v>
          </cell>
          <cell r="F61" t="str">
            <v>"Бороогийн үйлдвэр" ХК</v>
          </cell>
          <cell r="H61" t="str">
            <v>SB</v>
          </cell>
          <cell r="I61" t="str">
            <v>BRO</v>
          </cell>
          <cell r="J61" t="str">
            <v>À</v>
          </cell>
          <cell r="K61">
            <v>400300</v>
          </cell>
          <cell r="L61">
            <v>5000</v>
          </cell>
          <cell r="M61">
            <v>80060</v>
          </cell>
        </row>
        <row r="62">
          <cell r="D62">
            <v>207</v>
          </cell>
          <cell r="E62">
            <v>10207000</v>
          </cell>
          <cell r="F62" t="str">
            <v>"Борнуур" ХК</v>
          </cell>
          <cell r="H62" t="str">
            <v>TE</v>
          </cell>
          <cell r="I62" t="str">
            <v>BOR</v>
          </cell>
          <cell r="J62" t="str">
            <v>C</v>
          </cell>
          <cell r="K62">
            <v>19796.900000000001</v>
          </cell>
          <cell r="L62">
            <v>100</v>
          </cell>
          <cell r="M62">
            <v>197969</v>
          </cell>
        </row>
        <row r="63">
          <cell r="D63">
            <v>435</v>
          </cell>
          <cell r="E63">
            <v>10435000</v>
          </cell>
          <cell r="F63" t="str">
            <v>"Бөөний худалдаа" ХК</v>
          </cell>
          <cell r="H63" t="str">
            <v>UB</v>
          </cell>
          <cell r="I63" t="str">
            <v>BHL</v>
          </cell>
          <cell r="J63" t="str">
            <v>E</v>
          </cell>
          <cell r="K63">
            <v>127253.5</v>
          </cell>
          <cell r="L63">
            <v>100</v>
          </cell>
          <cell r="M63">
            <v>1272535</v>
          </cell>
        </row>
        <row r="64">
          <cell r="D64">
            <v>69</v>
          </cell>
          <cell r="E64">
            <v>10069000</v>
          </cell>
          <cell r="F64" t="str">
            <v>"Бөхөг" ХК</v>
          </cell>
          <cell r="H64" t="str">
            <v>UB</v>
          </cell>
          <cell r="I64" t="str">
            <v>BHG</v>
          </cell>
          <cell r="J64" t="str">
            <v>C</v>
          </cell>
          <cell r="K64">
            <v>45729.3</v>
          </cell>
          <cell r="L64">
            <v>100</v>
          </cell>
          <cell r="M64">
            <v>457293</v>
          </cell>
        </row>
        <row r="65">
          <cell r="D65">
            <v>308</v>
          </cell>
          <cell r="E65">
            <v>10308000</v>
          </cell>
          <cell r="F65" t="str">
            <v>"Булган ундарга" ХК</v>
          </cell>
          <cell r="H65" t="str">
            <v>BU</v>
          </cell>
          <cell r="I65" t="str">
            <v>BUN</v>
          </cell>
          <cell r="J65" t="str">
            <v>D</v>
          </cell>
          <cell r="K65">
            <v>11321.2</v>
          </cell>
          <cell r="L65">
            <v>100</v>
          </cell>
          <cell r="M65">
            <v>113212</v>
          </cell>
        </row>
        <row r="66">
          <cell r="D66">
            <v>239</v>
          </cell>
          <cell r="E66">
            <v>10239000</v>
          </cell>
          <cell r="F66" t="str">
            <v>"Бүтээлч Үйлс" ХК</v>
          </cell>
          <cell r="H66" t="str">
            <v>UB</v>
          </cell>
          <cell r="I66" t="str">
            <v>BLC</v>
          </cell>
          <cell r="J66" t="str">
            <v>B</v>
          </cell>
          <cell r="K66">
            <v>19118</v>
          </cell>
          <cell r="L66">
            <v>100</v>
          </cell>
          <cell r="M66">
            <v>191180</v>
          </cell>
        </row>
        <row r="67">
          <cell r="D67">
            <v>492</v>
          </cell>
          <cell r="E67">
            <v>10492000</v>
          </cell>
          <cell r="F67" t="str">
            <v>"Бэрх уул" ХК</v>
          </cell>
          <cell r="H67" t="str">
            <v>UB</v>
          </cell>
          <cell r="I67" t="str">
            <v>BEU</v>
          </cell>
          <cell r="J67" t="str">
            <v>À</v>
          </cell>
          <cell r="K67">
            <v>1906208</v>
          </cell>
          <cell r="L67">
            <v>100</v>
          </cell>
          <cell r="M67">
            <v>19062080</v>
          </cell>
        </row>
        <row r="68">
          <cell r="D68">
            <v>234</v>
          </cell>
          <cell r="E68">
            <v>10234000</v>
          </cell>
          <cell r="F68" t="str">
            <v>"Ган хийц" ХК</v>
          </cell>
          <cell r="H68" t="str">
            <v>UB</v>
          </cell>
          <cell r="I68" t="str">
            <v>GHC</v>
          </cell>
          <cell r="J68" t="str">
            <v>A</v>
          </cell>
          <cell r="K68">
            <v>24246.400000000001</v>
          </cell>
          <cell r="L68">
            <v>100</v>
          </cell>
          <cell r="M68">
            <v>242464</v>
          </cell>
        </row>
        <row r="69">
          <cell r="D69">
            <v>353</v>
          </cell>
          <cell r="E69">
            <v>10353000</v>
          </cell>
          <cell r="F69" t="str">
            <v>"Ган хэрлэн" ХК</v>
          </cell>
          <cell r="H69" t="str">
            <v>DO</v>
          </cell>
          <cell r="I69" t="str">
            <v>HZB</v>
          </cell>
          <cell r="J69" t="str">
            <v>E</v>
          </cell>
          <cell r="K69">
            <v>9989.9</v>
          </cell>
          <cell r="L69">
            <v>100</v>
          </cell>
          <cell r="M69">
            <v>99899</v>
          </cell>
        </row>
        <row r="70">
          <cell r="D70">
            <v>528</v>
          </cell>
          <cell r="E70">
            <v>10528000</v>
          </cell>
          <cell r="F70" t="str">
            <v>"Гермес центр" ХК</v>
          </cell>
          <cell r="H70" t="str">
            <v>UB</v>
          </cell>
          <cell r="I70" t="str">
            <v>HRM</v>
          </cell>
          <cell r="J70" t="str">
            <v>E</v>
          </cell>
          <cell r="K70">
            <v>7854300.0999999996</v>
          </cell>
          <cell r="L70">
            <v>100</v>
          </cell>
          <cell r="M70">
            <v>78543001</v>
          </cell>
        </row>
        <row r="71">
          <cell r="D71">
            <v>125</v>
          </cell>
          <cell r="E71">
            <v>10125000</v>
          </cell>
          <cell r="F71" t="str">
            <v>"Глобал монголиа холдингс" ХК</v>
          </cell>
          <cell r="H71" t="str">
            <v>EV</v>
          </cell>
          <cell r="I71" t="str">
            <v>HML</v>
          </cell>
          <cell r="J71" t="str">
            <v>A</v>
          </cell>
          <cell r="K71">
            <v>10730.6</v>
          </cell>
          <cell r="L71">
            <v>100</v>
          </cell>
          <cell r="M71">
            <v>107306</v>
          </cell>
        </row>
        <row r="72">
          <cell r="D72">
            <v>354</v>
          </cell>
          <cell r="E72">
            <v>10354000</v>
          </cell>
          <cell r="F72" t="str">
            <v>"Говь" ХК</v>
          </cell>
          <cell r="H72" t="str">
            <v>UB</v>
          </cell>
          <cell r="I72" t="str">
            <v>GOV</v>
          </cell>
          <cell r="J72" t="str">
            <v>B</v>
          </cell>
          <cell r="K72">
            <v>780112.5</v>
          </cell>
          <cell r="L72">
            <v>1</v>
          </cell>
          <cell r="M72">
            <v>780112500</v>
          </cell>
        </row>
        <row r="73">
          <cell r="D73">
            <v>86</v>
          </cell>
          <cell r="E73">
            <v>10086000</v>
          </cell>
          <cell r="F73" t="str">
            <v>"Говийн өндөр" ХК</v>
          </cell>
          <cell r="H73" t="str">
            <v>EM</v>
          </cell>
          <cell r="I73" t="str">
            <v>JGL</v>
          </cell>
          <cell r="J73" t="str">
            <v>B</v>
          </cell>
          <cell r="K73">
            <v>19049.099999999999</v>
          </cell>
          <cell r="L73">
            <v>100</v>
          </cell>
          <cell r="M73">
            <v>190491</v>
          </cell>
        </row>
        <row r="74">
          <cell r="D74">
            <v>148</v>
          </cell>
          <cell r="E74">
            <v>10148000</v>
          </cell>
          <cell r="F74" t="str">
            <v>"Силк нэт" ХК</v>
          </cell>
          <cell r="H74" t="str">
            <v>UB</v>
          </cell>
          <cell r="I74" t="str">
            <v>GFG</v>
          </cell>
          <cell r="J74" t="str">
            <v>A</v>
          </cell>
          <cell r="K74">
            <v>37401.800000000003</v>
          </cell>
          <cell r="L74">
            <v>100</v>
          </cell>
          <cell r="M74">
            <v>374018</v>
          </cell>
        </row>
        <row r="75">
          <cell r="D75">
            <v>159</v>
          </cell>
          <cell r="E75">
            <v>10159000</v>
          </cell>
          <cell r="F75" t="str">
            <v>"Гонир" ХК</v>
          </cell>
          <cell r="H75" t="str">
            <v>SB</v>
          </cell>
          <cell r="I75" t="str">
            <v>GNR</v>
          </cell>
          <cell r="J75" t="str">
            <v>C</v>
          </cell>
          <cell r="K75">
            <v>27518.6</v>
          </cell>
          <cell r="L75">
            <v>100</v>
          </cell>
          <cell r="M75">
            <v>275186</v>
          </cell>
        </row>
        <row r="76">
          <cell r="D76">
            <v>263</v>
          </cell>
          <cell r="E76">
            <v>10263000</v>
          </cell>
          <cell r="F76" t="str">
            <v>"Гурил тэжээл Булган" ХК</v>
          </cell>
          <cell r="H76" t="str">
            <v>BU</v>
          </cell>
          <cell r="I76" t="str">
            <v>GTJ</v>
          </cell>
          <cell r="J76" t="str">
            <v>B</v>
          </cell>
          <cell r="K76">
            <v>57084.5</v>
          </cell>
          <cell r="L76">
            <v>100</v>
          </cell>
          <cell r="M76">
            <v>570845</v>
          </cell>
        </row>
        <row r="77">
          <cell r="D77">
            <v>96</v>
          </cell>
          <cell r="E77">
            <v>10096000</v>
          </cell>
          <cell r="F77" t="str">
            <v>"Гурил" ХК</v>
          </cell>
          <cell r="H77" t="str">
            <v>UV</v>
          </cell>
          <cell r="I77" t="str">
            <v>GUR</v>
          </cell>
          <cell r="J77" t="str">
            <v>B</v>
          </cell>
          <cell r="K77">
            <v>11534.5</v>
          </cell>
          <cell r="L77">
            <v>100</v>
          </cell>
          <cell r="M77">
            <v>115345</v>
          </cell>
        </row>
        <row r="78">
          <cell r="D78">
            <v>88</v>
          </cell>
          <cell r="E78">
            <v>10088000</v>
          </cell>
          <cell r="F78" t="str">
            <v>"Гутал" ХК</v>
          </cell>
          <cell r="H78" t="str">
            <v>UB</v>
          </cell>
          <cell r="I78" t="str">
            <v>GTL</v>
          </cell>
          <cell r="J78" t="str">
            <v>B</v>
          </cell>
          <cell r="K78">
            <v>161868.4</v>
          </cell>
          <cell r="L78">
            <v>100</v>
          </cell>
          <cell r="M78">
            <v>1618684</v>
          </cell>
        </row>
        <row r="79">
          <cell r="D79">
            <v>150</v>
          </cell>
          <cell r="E79">
            <v>10150000</v>
          </cell>
          <cell r="F79" t="str">
            <v>"Даваанбулаг" ХК</v>
          </cell>
          <cell r="H79" t="str">
            <v>TE</v>
          </cell>
          <cell r="I79" t="str">
            <v>DBL</v>
          </cell>
          <cell r="J79" t="str">
            <v>C</v>
          </cell>
          <cell r="K79">
            <v>182313.7</v>
          </cell>
          <cell r="L79">
            <v>100</v>
          </cell>
          <cell r="M79">
            <v>1823137</v>
          </cell>
        </row>
        <row r="80">
          <cell r="D80">
            <v>252</v>
          </cell>
          <cell r="E80">
            <v>10252000</v>
          </cell>
          <cell r="F80" t="str">
            <v>"Дархан гурил тэжээл" ХК</v>
          </cell>
          <cell r="H80" t="str">
            <v>DA</v>
          </cell>
          <cell r="I80" t="str">
            <v>DAR</v>
          </cell>
          <cell r="J80" t="str">
            <v>B</v>
          </cell>
          <cell r="K80">
            <v>61460.3</v>
          </cell>
          <cell r="L80">
            <v>100</v>
          </cell>
          <cell r="M80">
            <v>614603</v>
          </cell>
        </row>
        <row r="81">
          <cell r="D81">
            <v>380</v>
          </cell>
          <cell r="E81">
            <v>10380000</v>
          </cell>
          <cell r="F81" t="str">
            <v>"Дархан хүнс" ХК</v>
          </cell>
          <cell r="H81" t="str">
            <v>DA</v>
          </cell>
          <cell r="I81" t="str">
            <v>DHU</v>
          </cell>
          <cell r="J81" t="str">
            <v>B</v>
          </cell>
          <cell r="K81">
            <v>61771.8</v>
          </cell>
          <cell r="L81">
            <v>100</v>
          </cell>
          <cell r="M81">
            <v>617718</v>
          </cell>
        </row>
        <row r="82">
          <cell r="D82">
            <v>366</v>
          </cell>
          <cell r="E82">
            <v>10366000</v>
          </cell>
          <cell r="F82" t="str">
            <v>"Дархан зочид буудал" ХК</v>
          </cell>
          <cell r="H82" t="str">
            <v>DA</v>
          </cell>
          <cell r="I82" t="str">
            <v>DZG</v>
          </cell>
          <cell r="J82" t="str">
            <v>E</v>
          </cell>
          <cell r="K82">
            <v>8945.2999999999993</v>
          </cell>
          <cell r="L82">
            <v>1</v>
          </cell>
          <cell r="M82">
            <v>8945300</v>
          </cell>
        </row>
        <row r="83">
          <cell r="D83">
            <v>508</v>
          </cell>
          <cell r="E83">
            <v>10508000</v>
          </cell>
          <cell r="F83" t="str">
            <v>"Дархан Сэлэнгийн цахилгаан түгээх сүлжээ" ХК</v>
          </cell>
          <cell r="H83" t="str">
            <v>DA</v>
          </cell>
          <cell r="I83" t="str">
            <v>DSS</v>
          </cell>
          <cell r="J83" t="str">
            <v>D</v>
          </cell>
          <cell r="K83">
            <v>1038511.6</v>
          </cell>
          <cell r="L83">
            <v>100</v>
          </cell>
          <cell r="M83">
            <v>10385116</v>
          </cell>
        </row>
        <row r="84">
          <cell r="D84">
            <v>71</v>
          </cell>
          <cell r="E84">
            <v>10071000</v>
          </cell>
          <cell r="F84" t="str">
            <v>"Дархан нэхий" ХК</v>
          </cell>
          <cell r="H84" t="str">
            <v>DA</v>
          </cell>
          <cell r="I84" t="str">
            <v>NEH</v>
          </cell>
          <cell r="J84" t="str">
            <v>B</v>
          </cell>
          <cell r="K84">
            <v>110547.9</v>
          </cell>
          <cell r="L84">
            <v>100</v>
          </cell>
          <cell r="M84">
            <v>1105479</v>
          </cell>
        </row>
        <row r="85">
          <cell r="D85">
            <v>254</v>
          </cell>
          <cell r="E85">
            <v>10254000</v>
          </cell>
          <cell r="F85" t="str">
            <v>"Дархан хөвөн" ХК</v>
          </cell>
          <cell r="H85" t="str">
            <v>DA</v>
          </cell>
          <cell r="I85" t="str">
            <v>DAH</v>
          </cell>
          <cell r="J85" t="str">
            <v>B</v>
          </cell>
          <cell r="K85">
            <v>5512.6</v>
          </cell>
          <cell r="L85">
            <v>100</v>
          </cell>
          <cell r="M85">
            <v>55126</v>
          </cell>
        </row>
        <row r="86">
          <cell r="D86">
            <v>523</v>
          </cell>
          <cell r="E86">
            <v>10523000</v>
          </cell>
          <cell r="F86" t="str">
            <v>"Дорнод авто зам" ХК</v>
          </cell>
          <cell r="H86" t="str">
            <v>DO</v>
          </cell>
          <cell r="I86" t="str">
            <v>DAZ</v>
          </cell>
          <cell r="J86" t="str">
            <v>D</v>
          </cell>
          <cell r="K86">
            <v>7492.2</v>
          </cell>
          <cell r="L86">
            <v>100</v>
          </cell>
          <cell r="M86">
            <v>74922</v>
          </cell>
        </row>
        <row r="87">
          <cell r="D87">
            <v>132</v>
          </cell>
          <cell r="E87">
            <v>10132000</v>
          </cell>
          <cell r="F87" t="str">
            <v>"Дорнод" ХК</v>
          </cell>
          <cell r="H87" t="str">
            <v>DO</v>
          </cell>
          <cell r="I87" t="str">
            <v>DRN</v>
          </cell>
          <cell r="J87" t="str">
            <v>B</v>
          </cell>
          <cell r="K87">
            <v>70300</v>
          </cell>
          <cell r="L87">
            <v>100</v>
          </cell>
          <cell r="M87">
            <v>703000</v>
          </cell>
        </row>
        <row r="88">
          <cell r="D88">
            <v>320</v>
          </cell>
          <cell r="E88">
            <v>10320000</v>
          </cell>
          <cell r="F88" t="str">
            <v>"Дорнод Импэкс" ХК</v>
          </cell>
          <cell r="H88" t="str">
            <v>DO</v>
          </cell>
          <cell r="I88" t="str">
            <v>DIM</v>
          </cell>
          <cell r="J88" t="str">
            <v>E</v>
          </cell>
          <cell r="K88">
            <v>6416.7</v>
          </cell>
          <cell r="L88">
            <v>100</v>
          </cell>
          <cell r="M88">
            <v>64167</v>
          </cell>
        </row>
        <row r="89">
          <cell r="D89">
            <v>311</v>
          </cell>
          <cell r="E89">
            <v>10311000</v>
          </cell>
          <cell r="F89" t="str">
            <v>"Дорнод худалдаа" ХК</v>
          </cell>
          <cell r="H89" t="str">
            <v>DO</v>
          </cell>
          <cell r="I89" t="str">
            <v>DES</v>
          </cell>
          <cell r="J89" t="str">
            <v>E</v>
          </cell>
          <cell r="K89">
            <v>7396.9</v>
          </cell>
          <cell r="L89">
            <v>100</v>
          </cell>
          <cell r="M89">
            <v>73969</v>
          </cell>
        </row>
        <row r="90">
          <cell r="D90">
            <v>21</v>
          </cell>
          <cell r="E90">
            <v>10021000</v>
          </cell>
          <cell r="F90" t="str">
            <v>"Дөрвөн-Уул" ХК</v>
          </cell>
          <cell r="H90" t="str">
            <v>UB</v>
          </cell>
          <cell r="I90" t="str">
            <v>DRU</v>
          </cell>
          <cell r="J90" t="str">
            <v>B</v>
          </cell>
          <cell r="K90">
            <v>30381.200000000001</v>
          </cell>
          <cell r="L90">
            <v>100</v>
          </cell>
          <cell r="M90">
            <v>303812</v>
          </cell>
        </row>
        <row r="91">
          <cell r="D91">
            <v>300</v>
          </cell>
          <cell r="E91">
            <v>10300000</v>
          </cell>
          <cell r="F91" t="str">
            <v>"Дэвшил мандал" ХК</v>
          </cell>
          <cell r="H91" t="str">
            <v>DU</v>
          </cell>
          <cell r="I91" t="str">
            <v>DMA</v>
          </cell>
          <cell r="J91" t="str">
            <v>A</v>
          </cell>
          <cell r="K91">
            <v>7042</v>
          </cell>
          <cell r="L91">
            <v>100</v>
          </cell>
          <cell r="M91">
            <v>70420</v>
          </cell>
        </row>
        <row r="92">
          <cell r="D92">
            <v>246</v>
          </cell>
          <cell r="E92">
            <v>10246000</v>
          </cell>
          <cell r="F92" t="str">
            <v>"Евроазиа капитал холдинг" ХК</v>
          </cell>
          <cell r="H92" t="str">
            <v>UB</v>
          </cell>
          <cell r="I92" t="str">
            <v>SUN</v>
          </cell>
          <cell r="J92" t="str">
            <v>C</v>
          </cell>
          <cell r="K92">
            <v>5227089.2</v>
          </cell>
          <cell r="L92">
            <v>100</v>
          </cell>
          <cell r="M92">
            <v>52270892</v>
          </cell>
        </row>
        <row r="93">
          <cell r="D93">
            <v>408</v>
          </cell>
          <cell r="E93">
            <v>10408000</v>
          </cell>
          <cell r="F93" t="str">
            <v>"Е-Моние" ХК</v>
          </cell>
          <cell r="H93" t="str">
            <v>SB</v>
          </cell>
          <cell r="I93" t="str">
            <v>HCH</v>
          </cell>
          <cell r="J93" t="str">
            <v>C</v>
          </cell>
          <cell r="K93">
            <v>5854.3</v>
          </cell>
          <cell r="L93">
            <v>100</v>
          </cell>
          <cell r="M93">
            <v>58543</v>
          </cell>
        </row>
        <row r="94">
          <cell r="D94">
            <v>326</v>
          </cell>
          <cell r="E94">
            <v>10326000</v>
          </cell>
          <cell r="F94" t="str">
            <v>"Жинст-Увс" ХК</v>
          </cell>
          <cell r="H94" t="str">
            <v>UV</v>
          </cell>
          <cell r="I94" t="str">
            <v>JIV</v>
          </cell>
          <cell r="J94" t="str">
            <v>C</v>
          </cell>
          <cell r="K94">
            <v>1665938</v>
          </cell>
          <cell r="L94">
            <v>1000</v>
          </cell>
          <cell r="M94">
            <v>1665938</v>
          </cell>
        </row>
        <row r="95">
          <cell r="D95">
            <v>61</v>
          </cell>
          <cell r="E95">
            <v>10061000</v>
          </cell>
          <cell r="F95" t="str">
            <v>"Жуулчин говь" ХК</v>
          </cell>
          <cell r="H95" t="str">
            <v>EM</v>
          </cell>
          <cell r="I95" t="str">
            <v>JGV</v>
          </cell>
          <cell r="J95" t="str">
            <v>E</v>
          </cell>
          <cell r="K95">
            <v>7416.9</v>
          </cell>
          <cell r="L95">
            <v>100</v>
          </cell>
          <cell r="M95">
            <v>74169</v>
          </cell>
        </row>
        <row r="96">
          <cell r="D96">
            <v>34</v>
          </cell>
          <cell r="E96">
            <v>10034000</v>
          </cell>
          <cell r="F96" t="str">
            <v>"Жуулчин дюти фрий" ХК</v>
          </cell>
          <cell r="H96" t="str">
            <v>UB</v>
          </cell>
          <cell r="I96" t="str">
            <v>SUL</v>
          </cell>
          <cell r="J96" t="str">
            <v>B</v>
          </cell>
          <cell r="K96">
            <v>6536.2</v>
          </cell>
          <cell r="L96">
            <v>100</v>
          </cell>
          <cell r="M96">
            <v>65362</v>
          </cell>
        </row>
        <row r="97">
          <cell r="D97">
            <v>521</v>
          </cell>
          <cell r="E97">
            <v>10521000</v>
          </cell>
          <cell r="F97" t="str">
            <v>"Женко тур бюро" ХК</v>
          </cell>
          <cell r="H97" t="str">
            <v>UB</v>
          </cell>
          <cell r="I97" t="str">
            <v>JTB</v>
          </cell>
          <cell r="J97" t="str">
            <v>E</v>
          </cell>
          <cell r="K97">
            <v>10000000</v>
          </cell>
          <cell r="L97">
            <v>100</v>
          </cell>
          <cell r="M97">
            <v>100000000</v>
          </cell>
        </row>
        <row r="98">
          <cell r="D98">
            <v>204</v>
          </cell>
          <cell r="E98">
            <v>10204000</v>
          </cell>
          <cell r="F98" t="str">
            <v>"Завхан Баялаг" ХК</v>
          </cell>
          <cell r="H98" t="str">
            <v>ZA</v>
          </cell>
          <cell r="I98" t="str">
            <v>BLG</v>
          </cell>
          <cell r="J98" t="str">
            <v>B</v>
          </cell>
          <cell r="K98">
            <v>5633.8</v>
          </cell>
          <cell r="L98">
            <v>100</v>
          </cell>
          <cell r="M98">
            <v>56338</v>
          </cell>
        </row>
        <row r="99">
          <cell r="D99">
            <v>520</v>
          </cell>
          <cell r="E99">
            <v>10520000</v>
          </cell>
          <cell r="F99" t="str">
            <v xml:space="preserve">"Зоос банк" ХК </v>
          </cell>
          <cell r="H99" t="str">
            <v>UB</v>
          </cell>
          <cell r="I99" t="str">
            <v>ZSB</v>
          </cell>
          <cell r="J99" t="str">
            <v>E</v>
          </cell>
          <cell r="K99">
            <v>14666703</v>
          </cell>
          <cell r="L99">
            <v>1000</v>
          </cell>
          <cell r="M99">
            <v>14666703</v>
          </cell>
        </row>
        <row r="100">
          <cell r="D100">
            <v>329</v>
          </cell>
          <cell r="E100">
            <v>10329000</v>
          </cell>
          <cell r="F100" t="str">
            <v>"Ингэттолгой" ХК</v>
          </cell>
          <cell r="H100" t="str">
            <v>BU</v>
          </cell>
          <cell r="I100" t="str">
            <v>INT</v>
          </cell>
          <cell r="J100" t="str">
            <v>C</v>
          </cell>
          <cell r="K100">
            <v>62438.3</v>
          </cell>
          <cell r="L100">
            <v>100</v>
          </cell>
          <cell r="M100">
            <v>624383</v>
          </cell>
        </row>
        <row r="101">
          <cell r="D101">
            <v>459</v>
          </cell>
          <cell r="E101">
            <v>10459000</v>
          </cell>
          <cell r="F101" t="str">
            <v>"Их барилга" ХК</v>
          </cell>
          <cell r="H101" t="str">
            <v>UV</v>
          </cell>
          <cell r="I101" t="str">
            <v>IBA</v>
          </cell>
          <cell r="J101" t="str">
            <v>D</v>
          </cell>
          <cell r="K101">
            <v>39708.5</v>
          </cell>
          <cell r="L101">
            <v>100</v>
          </cell>
          <cell r="M101">
            <v>397085</v>
          </cell>
        </row>
        <row r="102">
          <cell r="D102">
            <v>545</v>
          </cell>
          <cell r="E102">
            <v>10545000</v>
          </cell>
          <cell r="F102" t="str">
            <v xml:space="preserve">"ЛэндМН ББСБ" ХК </v>
          </cell>
          <cell r="H102" t="str">
            <v>UB</v>
          </cell>
          <cell r="I102" t="str">
            <v>LEND</v>
          </cell>
          <cell r="K102">
            <v>8000000</v>
          </cell>
          <cell r="L102">
            <v>10</v>
          </cell>
          <cell r="M102">
            <v>800000000</v>
          </cell>
        </row>
        <row r="103">
          <cell r="D103">
            <v>136</v>
          </cell>
          <cell r="E103">
            <v>10136000</v>
          </cell>
          <cell r="F103" t="str">
            <v>"Люкс занаду групп" ХК</v>
          </cell>
          <cell r="H103" t="str">
            <v>UB</v>
          </cell>
          <cell r="I103" t="str">
            <v>BAZ</v>
          </cell>
          <cell r="J103" t="str">
            <v>D</v>
          </cell>
          <cell r="K103">
            <v>8287.1</v>
          </cell>
          <cell r="L103">
            <v>100</v>
          </cell>
          <cell r="M103">
            <v>82871</v>
          </cell>
        </row>
        <row r="104">
          <cell r="D104">
            <v>80</v>
          </cell>
          <cell r="E104">
            <v>10080000</v>
          </cell>
          <cell r="F104" t="str">
            <v>"Мандалговь импэкс" ХК</v>
          </cell>
          <cell r="H104" t="str">
            <v>DU</v>
          </cell>
          <cell r="I104" t="str">
            <v>MNG</v>
          </cell>
          <cell r="J104" t="str">
            <v>D</v>
          </cell>
          <cell r="K104">
            <v>7137.1</v>
          </cell>
          <cell r="L104">
            <v>100</v>
          </cell>
          <cell r="M104">
            <v>71371</v>
          </cell>
        </row>
        <row r="105">
          <cell r="D105">
            <v>547</v>
          </cell>
          <cell r="E105">
            <v>10547000</v>
          </cell>
          <cell r="F105" t="str">
            <v>"Мандал даатгал" ХК</v>
          </cell>
          <cell r="H105" t="str">
            <v>UB</v>
          </cell>
          <cell r="I105" t="str">
            <v>MNDL</v>
          </cell>
          <cell r="J105" t="str">
            <v>E</v>
          </cell>
          <cell r="K105">
            <v>6243016000</v>
          </cell>
          <cell r="L105">
            <v>1000</v>
          </cell>
          <cell r="M105">
            <v>6243016</v>
          </cell>
        </row>
        <row r="106">
          <cell r="D106">
            <v>208</v>
          </cell>
          <cell r="E106">
            <v>10208000</v>
          </cell>
          <cell r="F106" t="str">
            <v>"Махимпекс" ХК</v>
          </cell>
          <cell r="H106" t="str">
            <v>UB</v>
          </cell>
          <cell r="I106" t="str">
            <v>MMX</v>
          </cell>
          <cell r="J106" t="str">
            <v>B</v>
          </cell>
          <cell r="K106">
            <v>380072.1</v>
          </cell>
          <cell r="L106">
            <v>100</v>
          </cell>
          <cell r="M106">
            <v>3800721</v>
          </cell>
        </row>
        <row r="107">
          <cell r="D107">
            <v>379</v>
          </cell>
          <cell r="E107">
            <v>10379000</v>
          </cell>
          <cell r="F107" t="str">
            <v>"Материалимпэкс" ХК</v>
          </cell>
          <cell r="H107" t="str">
            <v>UB</v>
          </cell>
          <cell r="I107" t="str">
            <v>MIE</v>
          </cell>
          <cell r="J107" t="str">
            <v>E</v>
          </cell>
          <cell r="K107">
            <v>136820.6</v>
          </cell>
          <cell r="L107">
            <v>100</v>
          </cell>
          <cell r="M107">
            <v>1368206</v>
          </cell>
        </row>
        <row r="108">
          <cell r="D108">
            <v>542</v>
          </cell>
          <cell r="E108">
            <v>10542000</v>
          </cell>
          <cell r="F108" t="str">
            <v>"МИК Холдинг" ХК</v>
          </cell>
          <cell r="H108" t="str">
            <v>UB</v>
          </cell>
          <cell r="I108" t="str">
            <v>MIK</v>
          </cell>
          <cell r="J108" t="str">
            <v>E</v>
          </cell>
          <cell r="K108">
            <v>20709320</v>
          </cell>
          <cell r="L108">
            <v>1000</v>
          </cell>
          <cell r="M108">
            <v>20709320</v>
          </cell>
        </row>
        <row r="109">
          <cell r="D109">
            <v>540</v>
          </cell>
          <cell r="E109">
            <v>10540000</v>
          </cell>
          <cell r="F109" t="str">
            <v>"Мерекс" ХК</v>
          </cell>
          <cell r="H109" t="str">
            <v>UB</v>
          </cell>
          <cell r="I109" t="str">
            <v>MRX</v>
          </cell>
          <cell r="J109" t="str">
            <v>B</v>
          </cell>
          <cell r="K109">
            <v>6500500</v>
          </cell>
          <cell r="L109">
            <v>100</v>
          </cell>
          <cell r="M109">
            <v>65005000</v>
          </cell>
        </row>
        <row r="110">
          <cell r="D110">
            <v>332</v>
          </cell>
          <cell r="E110">
            <v>10332000</v>
          </cell>
          <cell r="F110" t="str">
            <v>"Монгео" ХК</v>
          </cell>
          <cell r="H110" t="str">
            <v>UB</v>
          </cell>
          <cell r="I110" t="str">
            <v>MOG</v>
          </cell>
          <cell r="J110" t="str">
            <v>A</v>
          </cell>
          <cell r="K110">
            <v>5256</v>
          </cell>
          <cell r="L110">
            <v>100</v>
          </cell>
          <cell r="M110">
            <v>52560</v>
          </cell>
        </row>
        <row r="111">
          <cell r="D111">
            <v>68</v>
          </cell>
          <cell r="E111">
            <v>10068000</v>
          </cell>
          <cell r="F111" t="str">
            <v>"Монгол алт" ХК</v>
          </cell>
          <cell r="H111" t="str">
            <v>DA</v>
          </cell>
          <cell r="I111" t="str">
            <v>ERS</v>
          </cell>
          <cell r="J111" t="str">
            <v>A</v>
          </cell>
          <cell r="K111">
            <v>26585.200000000001</v>
          </cell>
          <cell r="L111">
            <v>100</v>
          </cell>
          <cell r="M111">
            <v>265852</v>
          </cell>
        </row>
        <row r="112">
          <cell r="D112">
            <v>290</v>
          </cell>
          <cell r="E112">
            <v>10290000</v>
          </cell>
          <cell r="F112" t="str">
            <v>"Монгол дизель" ХК</v>
          </cell>
          <cell r="H112" t="str">
            <v>UB</v>
          </cell>
          <cell r="I112" t="str">
            <v>MDZ</v>
          </cell>
          <cell r="J112" t="str">
            <v>D</v>
          </cell>
          <cell r="K112">
            <v>13682.6</v>
          </cell>
          <cell r="L112">
            <v>100</v>
          </cell>
          <cell r="M112">
            <v>136826</v>
          </cell>
        </row>
        <row r="113">
          <cell r="D113">
            <v>40</v>
          </cell>
          <cell r="E113">
            <v>10040000</v>
          </cell>
          <cell r="F113" t="str">
            <v>"Монгол керамик" ХК</v>
          </cell>
          <cell r="H113" t="str">
            <v>UB</v>
          </cell>
          <cell r="I113" t="str">
            <v>KEK</v>
          </cell>
          <cell r="J113" t="str">
            <v>A</v>
          </cell>
          <cell r="K113">
            <v>31887.9</v>
          </cell>
          <cell r="L113">
            <v>100</v>
          </cell>
          <cell r="M113">
            <v>318879</v>
          </cell>
        </row>
        <row r="114">
          <cell r="D114">
            <v>9</v>
          </cell>
          <cell r="E114">
            <v>10009000</v>
          </cell>
          <cell r="F114" t="str">
            <v>"Монгол нэхмэл" ХК</v>
          </cell>
          <cell r="H114" t="str">
            <v>UB</v>
          </cell>
          <cell r="I114" t="str">
            <v>MNH</v>
          </cell>
          <cell r="J114" t="str">
            <v>B</v>
          </cell>
          <cell r="K114">
            <v>47416.4</v>
          </cell>
          <cell r="L114">
            <v>100</v>
          </cell>
          <cell r="M114">
            <v>474164</v>
          </cell>
        </row>
        <row r="115">
          <cell r="D115">
            <v>2</v>
          </cell>
          <cell r="E115">
            <v>10002000</v>
          </cell>
          <cell r="F115" t="str">
            <v>"Монгол савхи" ХК</v>
          </cell>
          <cell r="H115" t="str">
            <v>UB</v>
          </cell>
          <cell r="I115" t="str">
            <v>UYN</v>
          </cell>
          <cell r="J115" t="str">
            <v>B</v>
          </cell>
          <cell r="K115">
            <v>247534.3</v>
          </cell>
          <cell r="L115">
            <v>100</v>
          </cell>
          <cell r="M115">
            <v>2475343</v>
          </cell>
        </row>
        <row r="116">
          <cell r="D116">
            <v>236</v>
          </cell>
          <cell r="E116">
            <v>10236000</v>
          </cell>
          <cell r="F116" t="str">
            <v>"Монгол шевро" ХК</v>
          </cell>
          <cell r="H116" t="str">
            <v>UB</v>
          </cell>
          <cell r="I116" t="str">
            <v>MVO</v>
          </cell>
          <cell r="J116" t="str">
            <v>B</v>
          </cell>
          <cell r="K116">
            <v>92027.9</v>
          </cell>
          <cell r="L116">
            <v>100</v>
          </cell>
          <cell r="M116">
            <v>920279</v>
          </cell>
        </row>
        <row r="117">
          <cell r="D117">
            <v>25</v>
          </cell>
          <cell r="E117">
            <v>10025000</v>
          </cell>
          <cell r="F117" t="str">
            <v>"Монинжбар" ХК</v>
          </cell>
          <cell r="H117" t="str">
            <v>UB</v>
          </cell>
          <cell r="I117" t="str">
            <v>MIB</v>
          </cell>
          <cell r="J117" t="str">
            <v>D</v>
          </cell>
          <cell r="K117">
            <v>1586923.3</v>
          </cell>
          <cell r="L117">
            <v>100</v>
          </cell>
          <cell r="M117">
            <v>15869233</v>
          </cell>
        </row>
        <row r="118">
          <cell r="D118">
            <v>38</v>
          </cell>
          <cell r="E118">
            <v>10038000</v>
          </cell>
          <cell r="F118" t="str">
            <v>"Мон Ит Бултгаар" ХК</v>
          </cell>
          <cell r="H118" t="str">
            <v>UB</v>
          </cell>
          <cell r="I118" t="str">
            <v>MBG</v>
          </cell>
          <cell r="J118" t="str">
            <v>B</v>
          </cell>
          <cell r="K118">
            <v>40021.199999999997</v>
          </cell>
          <cell r="L118">
            <v>100</v>
          </cell>
          <cell r="M118">
            <v>400212</v>
          </cell>
        </row>
        <row r="119">
          <cell r="D119">
            <v>471</v>
          </cell>
          <cell r="E119">
            <v>10471000</v>
          </cell>
          <cell r="F119" t="str">
            <v>"Мон Наб" ХК</v>
          </cell>
          <cell r="H119" t="str">
            <v>UB</v>
          </cell>
          <cell r="I119" t="str">
            <v>MNB</v>
          </cell>
          <cell r="J119" t="str">
            <v>D</v>
          </cell>
          <cell r="K119">
            <v>12276.7</v>
          </cell>
          <cell r="L119">
            <v>100</v>
          </cell>
          <cell r="M119">
            <v>122767</v>
          </cell>
        </row>
        <row r="120">
          <cell r="D120">
            <v>23</v>
          </cell>
          <cell r="E120">
            <v>10023000</v>
          </cell>
          <cell r="F120" t="str">
            <v>"Монноос" ХК</v>
          </cell>
          <cell r="H120" t="str">
            <v>UB</v>
          </cell>
          <cell r="I120" t="str">
            <v>MNS</v>
          </cell>
          <cell r="J120" t="str">
            <v>B</v>
          </cell>
          <cell r="K120">
            <v>35087.699999999997</v>
          </cell>
          <cell r="L120">
            <v>100</v>
          </cell>
          <cell r="M120">
            <v>350877</v>
          </cell>
        </row>
        <row r="121">
          <cell r="D121">
            <v>120</v>
          </cell>
          <cell r="E121">
            <v>10120000</v>
          </cell>
          <cell r="F121" t="str">
            <v>"Монголын хөгжил үндэсний нэгдэл" ХК</v>
          </cell>
          <cell r="H121" t="str">
            <v>HO</v>
          </cell>
          <cell r="I121" t="str">
            <v>HAM</v>
          </cell>
          <cell r="J121" t="str">
            <v>C</v>
          </cell>
          <cell r="K121">
            <v>5000</v>
          </cell>
          <cell r="L121">
            <v>100</v>
          </cell>
          <cell r="M121">
            <v>50000</v>
          </cell>
        </row>
        <row r="122">
          <cell r="D122">
            <v>517</v>
          </cell>
          <cell r="E122">
            <v>10517000</v>
          </cell>
          <cell r="F122" t="str">
            <v>"Монгол шилтгээн" ХК</v>
          </cell>
          <cell r="H122" t="str">
            <v>UB</v>
          </cell>
          <cell r="I122" t="str">
            <v>MSH</v>
          </cell>
          <cell r="J122" t="str">
            <v>E</v>
          </cell>
          <cell r="K122">
            <v>2900000</v>
          </cell>
          <cell r="L122">
            <v>290</v>
          </cell>
          <cell r="M122">
            <v>10000000</v>
          </cell>
        </row>
        <row r="123">
          <cell r="D123">
            <v>503</v>
          </cell>
          <cell r="E123">
            <v>10503000</v>
          </cell>
          <cell r="F123" t="str">
            <v>"Монгол секюритиес" ХК</v>
          </cell>
          <cell r="H123" t="str">
            <v>UB</v>
          </cell>
          <cell r="I123" t="str">
            <v>MSC</v>
          </cell>
          <cell r="J123" t="str">
            <v>E</v>
          </cell>
          <cell r="K123">
            <v>300000</v>
          </cell>
          <cell r="L123">
            <v>10</v>
          </cell>
          <cell r="M123">
            <v>30000000</v>
          </cell>
        </row>
        <row r="124">
          <cell r="D124">
            <v>544</v>
          </cell>
          <cell r="E124">
            <v>10544000</v>
          </cell>
          <cell r="F124" t="str">
            <v>"Монгол базальт" ХК</v>
          </cell>
          <cell r="H124" t="str">
            <v>UB</v>
          </cell>
          <cell r="I124" t="str">
            <v>MBW</v>
          </cell>
          <cell r="K124">
            <v>5641700</v>
          </cell>
          <cell r="L124">
            <v>100</v>
          </cell>
          <cell r="M124">
            <v>56417000</v>
          </cell>
        </row>
        <row r="125">
          <cell r="D125">
            <v>51</v>
          </cell>
          <cell r="E125">
            <v>10051000</v>
          </cell>
          <cell r="F125" t="str">
            <v>"МҮДИКС" ХК</v>
          </cell>
          <cell r="H125" t="str">
            <v>UB</v>
          </cell>
          <cell r="I125" t="str">
            <v>MUDX</v>
          </cell>
          <cell r="J125" t="str">
            <v>D</v>
          </cell>
          <cell r="K125">
            <v>8241.7000000000007</v>
          </cell>
          <cell r="L125">
            <v>100</v>
          </cell>
          <cell r="M125">
            <v>82417</v>
          </cell>
        </row>
        <row r="126">
          <cell r="D126">
            <v>531</v>
          </cell>
          <cell r="E126">
            <v>10531000</v>
          </cell>
          <cell r="F126" t="str">
            <v>"Нако түлш" ХК</v>
          </cell>
          <cell r="H126" t="str">
            <v>UB</v>
          </cell>
          <cell r="I126" t="str">
            <v>NKT</v>
          </cell>
          <cell r="J126" t="str">
            <v>B</v>
          </cell>
          <cell r="K126">
            <v>1261572.1000000001</v>
          </cell>
          <cell r="L126">
            <v>100</v>
          </cell>
          <cell r="M126">
            <v>12615721</v>
          </cell>
        </row>
        <row r="127">
          <cell r="D127">
            <v>55</v>
          </cell>
          <cell r="E127">
            <v>10055000</v>
          </cell>
          <cell r="F127" t="str">
            <v>"Нийслэл өргөө" ХК</v>
          </cell>
          <cell r="H127" t="str">
            <v>UB</v>
          </cell>
          <cell r="I127" t="str">
            <v>NUR</v>
          </cell>
          <cell r="J127" t="str">
            <v>D</v>
          </cell>
          <cell r="K127">
            <v>43588</v>
          </cell>
          <cell r="L127">
            <v>100</v>
          </cell>
          <cell r="M127">
            <v>435880</v>
          </cell>
        </row>
        <row r="128">
          <cell r="D128">
            <v>201</v>
          </cell>
          <cell r="E128">
            <v>10201000</v>
          </cell>
          <cell r="F128" t="str">
            <v>"Ногоон хөгжил үндэсний нэгдэл" ХК</v>
          </cell>
          <cell r="H128" t="str">
            <v>OR</v>
          </cell>
          <cell r="I128" t="str">
            <v>JLT</v>
          </cell>
          <cell r="J128" t="str">
            <v>E</v>
          </cell>
          <cell r="K128">
            <v>5205.6000000000004</v>
          </cell>
          <cell r="L128">
            <v>1</v>
          </cell>
          <cell r="M128">
            <v>5205600</v>
          </cell>
        </row>
        <row r="129">
          <cell r="D129">
            <v>289</v>
          </cell>
          <cell r="E129">
            <v>10289000</v>
          </cell>
          <cell r="F129" t="str">
            <v>"Ноёт хайрхан" ХК</v>
          </cell>
          <cell r="H129" t="str">
            <v>SB</v>
          </cell>
          <cell r="I129" t="str">
            <v>NIE</v>
          </cell>
          <cell r="J129" t="str">
            <v>E</v>
          </cell>
          <cell r="K129">
            <v>6083.3</v>
          </cell>
          <cell r="L129">
            <v>100</v>
          </cell>
          <cell r="M129">
            <v>60833</v>
          </cell>
        </row>
        <row r="130">
          <cell r="D130">
            <v>196</v>
          </cell>
          <cell r="E130">
            <v>10196000</v>
          </cell>
          <cell r="F130" t="str">
            <v>"Номин хишиг" ХК</v>
          </cell>
          <cell r="H130" t="str">
            <v>BH</v>
          </cell>
          <cell r="I130" t="str">
            <v>TGS</v>
          </cell>
          <cell r="J130" t="str">
            <v>D</v>
          </cell>
          <cell r="K130">
            <v>5700</v>
          </cell>
          <cell r="L130">
            <v>100</v>
          </cell>
          <cell r="M130">
            <v>57000</v>
          </cell>
        </row>
        <row r="131">
          <cell r="D131">
            <v>67</v>
          </cell>
          <cell r="E131">
            <v>10067000</v>
          </cell>
          <cell r="F131" t="str">
            <v>"Нэхээсгүй эдлэл" ХК</v>
          </cell>
          <cell r="H131" t="str">
            <v>UB</v>
          </cell>
          <cell r="I131" t="str">
            <v>NXE</v>
          </cell>
          <cell r="J131" t="str">
            <v>B</v>
          </cell>
          <cell r="K131">
            <v>128851.5</v>
          </cell>
          <cell r="L131">
            <v>100</v>
          </cell>
          <cell r="M131">
            <v>1288515</v>
          </cell>
        </row>
        <row r="132">
          <cell r="D132">
            <v>527</v>
          </cell>
          <cell r="E132">
            <v>10527000</v>
          </cell>
          <cell r="F132" t="str">
            <v>"Оллоо" ХК</v>
          </cell>
          <cell r="H132" t="str">
            <v>UB</v>
          </cell>
          <cell r="I132" t="str">
            <v>OLL</v>
          </cell>
          <cell r="J132" t="str">
            <v>E</v>
          </cell>
          <cell r="K132">
            <v>970049.7</v>
          </cell>
          <cell r="L132">
            <v>100</v>
          </cell>
          <cell r="M132">
            <v>9700497</v>
          </cell>
        </row>
        <row r="133">
          <cell r="D133">
            <v>331</v>
          </cell>
          <cell r="E133">
            <v>10331000</v>
          </cell>
          <cell r="F133" t="str">
            <v>"Орхондалай" ХК</v>
          </cell>
          <cell r="H133" t="str">
            <v>SB</v>
          </cell>
          <cell r="I133" t="str">
            <v>ORD</v>
          </cell>
          <cell r="J133" t="str">
            <v>C</v>
          </cell>
          <cell r="K133">
            <v>24218.1</v>
          </cell>
          <cell r="L133">
            <v>100</v>
          </cell>
          <cell r="M133">
            <v>242181</v>
          </cell>
        </row>
        <row r="134">
          <cell r="D134">
            <v>409</v>
          </cell>
          <cell r="E134">
            <v>10409000</v>
          </cell>
          <cell r="F134" t="str">
            <v>"Орхон хөгжил" ХК</v>
          </cell>
          <cell r="H134" t="str">
            <v>SB</v>
          </cell>
          <cell r="I134" t="str">
            <v>HJL</v>
          </cell>
          <cell r="J134" t="str">
            <v>C</v>
          </cell>
          <cell r="K134">
            <v>11743.7</v>
          </cell>
          <cell r="L134">
            <v>100</v>
          </cell>
          <cell r="M134">
            <v>117437</v>
          </cell>
        </row>
        <row r="135">
          <cell r="D135">
            <v>98</v>
          </cell>
          <cell r="E135">
            <v>10098000</v>
          </cell>
          <cell r="F135" t="str">
            <v>"Өлзий-Дундговь" ХК</v>
          </cell>
          <cell r="H135" t="str">
            <v>DU</v>
          </cell>
          <cell r="I135" t="str">
            <v>ULZ</v>
          </cell>
          <cell r="J135" t="str">
            <v>E</v>
          </cell>
          <cell r="K135">
            <v>9550.4</v>
          </cell>
          <cell r="L135">
            <v>100</v>
          </cell>
          <cell r="M135">
            <v>95504</v>
          </cell>
        </row>
        <row r="136">
          <cell r="D136">
            <v>389</v>
          </cell>
          <cell r="E136">
            <v>10389000</v>
          </cell>
          <cell r="F136" t="str">
            <v>"Өндөрхаан" ХК</v>
          </cell>
          <cell r="H136" t="str">
            <v>XE</v>
          </cell>
          <cell r="I136" t="str">
            <v>ONH</v>
          </cell>
          <cell r="J136" t="str">
            <v>C</v>
          </cell>
          <cell r="K136">
            <v>11187.9</v>
          </cell>
          <cell r="L136">
            <v>100</v>
          </cell>
          <cell r="M136">
            <v>111879</v>
          </cell>
        </row>
        <row r="137">
          <cell r="D137">
            <v>248</v>
          </cell>
          <cell r="E137">
            <v>10248000</v>
          </cell>
          <cell r="F137" t="str">
            <v>"Өргөн хэрэглээ" ХК</v>
          </cell>
          <cell r="H137" t="str">
            <v>OR</v>
          </cell>
          <cell r="I137" t="str">
            <v>OEE</v>
          </cell>
          <cell r="J137" t="str">
            <v>E</v>
          </cell>
          <cell r="K137">
            <v>30523.4</v>
          </cell>
          <cell r="L137">
            <v>100</v>
          </cell>
          <cell r="M137">
            <v>305234</v>
          </cell>
        </row>
        <row r="138">
          <cell r="D138">
            <v>530</v>
          </cell>
          <cell r="E138">
            <v>10530000</v>
          </cell>
          <cell r="F138" t="str">
            <v>"Ремикон" ХК</v>
          </cell>
          <cell r="H138" t="str">
            <v>UB</v>
          </cell>
          <cell r="I138" t="str">
            <v>RMC</v>
          </cell>
          <cell r="J138" t="str">
            <v>B</v>
          </cell>
          <cell r="K138">
            <v>7867946.4000000004</v>
          </cell>
          <cell r="L138">
            <v>100</v>
          </cell>
          <cell r="M138">
            <v>78679464</v>
          </cell>
        </row>
        <row r="139">
          <cell r="D139">
            <v>317</v>
          </cell>
          <cell r="E139">
            <v>10317000</v>
          </cell>
          <cell r="F139" t="str">
            <v>"Силикат" ХК</v>
          </cell>
          <cell r="H139" t="str">
            <v>DA</v>
          </cell>
          <cell r="I139" t="str">
            <v>SIL</v>
          </cell>
          <cell r="J139" t="str">
            <v>A</v>
          </cell>
          <cell r="K139">
            <v>4633460.2</v>
          </cell>
          <cell r="L139">
            <v>100</v>
          </cell>
          <cell r="M139">
            <v>46334602</v>
          </cell>
        </row>
        <row r="140">
          <cell r="D140">
            <v>97</v>
          </cell>
          <cell r="E140">
            <v>10097000</v>
          </cell>
          <cell r="F140" t="str">
            <v>"Сор" ХК</v>
          </cell>
          <cell r="H140" t="str">
            <v>UB</v>
          </cell>
          <cell r="I140" t="str">
            <v>SOR</v>
          </cell>
          <cell r="J140" t="str">
            <v>B</v>
          </cell>
          <cell r="K140">
            <v>89138.8</v>
          </cell>
          <cell r="L140">
            <v>100</v>
          </cell>
          <cell r="M140">
            <v>891388</v>
          </cell>
        </row>
        <row r="141">
          <cell r="D141">
            <v>54</v>
          </cell>
          <cell r="E141">
            <v>10054000</v>
          </cell>
          <cell r="F141" t="str">
            <v>"Сонсголон бармат" ХК</v>
          </cell>
          <cell r="H141" t="str">
            <v>UB</v>
          </cell>
          <cell r="I141" t="str">
            <v>SSG</v>
          </cell>
          <cell r="J141" t="str">
            <v>A</v>
          </cell>
          <cell r="K141">
            <v>192907.3</v>
          </cell>
          <cell r="L141">
            <v>100</v>
          </cell>
          <cell r="M141">
            <v>1929073</v>
          </cell>
        </row>
        <row r="142">
          <cell r="D142">
            <v>420</v>
          </cell>
          <cell r="E142">
            <v>10420000</v>
          </cell>
          <cell r="F142" t="str">
            <v>"Стандарт ноос" ХК</v>
          </cell>
          <cell r="H142" t="str">
            <v>BH</v>
          </cell>
          <cell r="I142" t="str">
            <v>ALI</v>
          </cell>
          <cell r="J142" t="str">
            <v>E</v>
          </cell>
          <cell r="K142">
            <v>30524.799999999999</v>
          </cell>
          <cell r="L142">
            <v>100</v>
          </cell>
          <cell r="M142">
            <v>305248</v>
          </cell>
        </row>
        <row r="143">
          <cell r="D143">
            <v>269</v>
          </cell>
          <cell r="E143">
            <v>10269000</v>
          </cell>
          <cell r="F143" t="str">
            <v>"Стандарт проперти групп" ХК /Баянбогд/</v>
          </cell>
          <cell r="H143" t="str">
            <v>DG</v>
          </cell>
          <cell r="I143" t="str">
            <v>BBD</v>
          </cell>
          <cell r="J143" t="str">
            <v>D</v>
          </cell>
          <cell r="K143">
            <v>162780.70000000001</v>
          </cell>
          <cell r="L143">
            <v>100</v>
          </cell>
          <cell r="M143">
            <v>1627807</v>
          </cell>
        </row>
        <row r="144">
          <cell r="D144">
            <v>385</v>
          </cell>
          <cell r="E144">
            <v>10385000</v>
          </cell>
          <cell r="F144" t="str">
            <v xml:space="preserve">"Стандарт агрикалчер групп" ХК </v>
          </cell>
          <cell r="H144" t="str">
            <v>DA</v>
          </cell>
          <cell r="I144" t="str">
            <v>SOH</v>
          </cell>
          <cell r="J144" t="str">
            <v>C</v>
          </cell>
          <cell r="K144">
            <v>1373575.2</v>
          </cell>
          <cell r="L144">
            <v>100</v>
          </cell>
          <cell r="M144">
            <v>13735752</v>
          </cell>
        </row>
        <row r="145">
          <cell r="D145">
            <v>135</v>
          </cell>
          <cell r="E145">
            <v>10135000</v>
          </cell>
          <cell r="F145" t="str">
            <v>"Сүү" ХК</v>
          </cell>
          <cell r="H145" t="str">
            <v>UB</v>
          </cell>
          <cell r="I145" t="str">
            <v>SUU</v>
          </cell>
          <cell r="J145" t="str">
            <v>B</v>
          </cell>
          <cell r="K145">
            <v>34400</v>
          </cell>
          <cell r="L145">
            <v>0.1</v>
          </cell>
          <cell r="M145">
            <v>344000000</v>
          </cell>
        </row>
        <row r="146">
          <cell r="D146">
            <v>110</v>
          </cell>
          <cell r="E146">
            <v>10110000</v>
          </cell>
          <cell r="F146" t="str">
            <v>"Сэлэнгэ Ар хөвч" ХК</v>
          </cell>
          <cell r="H146" t="str">
            <v>SB</v>
          </cell>
          <cell r="I146" t="str">
            <v>ARH</v>
          </cell>
          <cell r="J146" t="str">
            <v>A</v>
          </cell>
          <cell r="K146">
            <v>21495.599999999999</v>
          </cell>
          <cell r="L146">
            <v>100</v>
          </cell>
          <cell r="M146">
            <v>214956</v>
          </cell>
        </row>
        <row r="147">
          <cell r="D147">
            <v>118</v>
          </cell>
          <cell r="E147">
            <v>10118000</v>
          </cell>
          <cell r="F147" t="str">
            <v>"Эм Эн Ди" ХК /хуучнаар "Сэлэнгэ дулаанхан"/</v>
          </cell>
          <cell r="H147" t="str">
            <v>SB</v>
          </cell>
          <cell r="I147" t="str">
            <v>DLH</v>
          </cell>
          <cell r="J147" t="str">
            <v>A</v>
          </cell>
          <cell r="K147">
            <v>9736</v>
          </cell>
          <cell r="L147">
            <v>100</v>
          </cell>
          <cell r="M147">
            <v>97360</v>
          </cell>
        </row>
        <row r="148">
          <cell r="D148">
            <v>414</v>
          </cell>
          <cell r="E148">
            <v>10414000</v>
          </cell>
          <cell r="F148" t="str">
            <v>"Сэлэнгэ-сүрэг" ХК</v>
          </cell>
          <cell r="H148" t="str">
            <v>SB</v>
          </cell>
          <cell r="I148" t="str">
            <v>SES</v>
          </cell>
          <cell r="J148" t="str">
            <v>C</v>
          </cell>
          <cell r="K148">
            <v>11527.1</v>
          </cell>
          <cell r="L148">
            <v>100</v>
          </cell>
          <cell r="M148">
            <v>115271</v>
          </cell>
        </row>
        <row r="149">
          <cell r="D149">
            <v>214</v>
          </cell>
          <cell r="E149">
            <v>10214000</v>
          </cell>
          <cell r="F149" t="str">
            <v>"Тав" ХК</v>
          </cell>
          <cell r="H149" t="str">
            <v>UB</v>
          </cell>
          <cell r="I149" t="str">
            <v>TAV</v>
          </cell>
          <cell r="J149" t="str">
            <v>D</v>
          </cell>
          <cell r="K149">
            <v>11473.7</v>
          </cell>
          <cell r="L149">
            <v>100</v>
          </cell>
          <cell r="M149">
            <v>114737</v>
          </cell>
        </row>
        <row r="150">
          <cell r="D150">
            <v>41</v>
          </cell>
          <cell r="E150">
            <v>10041000</v>
          </cell>
          <cell r="F150" t="str">
            <v>"Тавилга" ХК</v>
          </cell>
          <cell r="H150" t="str">
            <v>UB</v>
          </cell>
          <cell r="I150" t="str">
            <v>TVL</v>
          </cell>
          <cell r="J150" t="str">
            <v>D</v>
          </cell>
          <cell r="K150">
            <v>12275.4</v>
          </cell>
          <cell r="L150">
            <v>100</v>
          </cell>
          <cell r="M150">
            <v>122754</v>
          </cell>
        </row>
        <row r="151">
          <cell r="D151">
            <v>464</v>
          </cell>
          <cell r="E151">
            <v>10464000</v>
          </cell>
          <cell r="F151" t="str">
            <v>"Талын гал" ХК</v>
          </cell>
          <cell r="H151" t="str">
            <v>SU</v>
          </cell>
          <cell r="I151" t="str">
            <v>TAL</v>
          </cell>
          <cell r="J151" t="str">
            <v>A</v>
          </cell>
          <cell r="K151">
            <v>69426.399999999994</v>
          </cell>
          <cell r="L151">
            <v>100</v>
          </cell>
          <cell r="M151">
            <v>694264</v>
          </cell>
        </row>
        <row r="152">
          <cell r="D152">
            <v>22</v>
          </cell>
          <cell r="E152">
            <v>10022000</v>
          </cell>
          <cell r="F152" t="str">
            <v>"Талх чихэр" ХК</v>
          </cell>
          <cell r="H152" t="str">
            <v>UB</v>
          </cell>
          <cell r="I152" t="str">
            <v>TCK</v>
          </cell>
          <cell r="J152" t="str">
            <v>B</v>
          </cell>
          <cell r="K152">
            <v>102370.3</v>
          </cell>
          <cell r="L152">
            <v>100</v>
          </cell>
          <cell r="M152">
            <v>1023703</v>
          </cell>
        </row>
        <row r="153">
          <cell r="D153">
            <v>44</v>
          </cell>
          <cell r="E153">
            <v>10044000</v>
          </cell>
          <cell r="F153" t="str">
            <v>"Тахь Ко" ХК</v>
          </cell>
          <cell r="H153" t="str">
            <v>UB</v>
          </cell>
          <cell r="I153" t="str">
            <v>TAH</v>
          </cell>
          <cell r="J153" t="str">
            <v>B</v>
          </cell>
          <cell r="K153">
            <v>199917.144</v>
          </cell>
          <cell r="L153">
            <v>168</v>
          </cell>
          <cell r="M153">
            <v>1189983</v>
          </cell>
        </row>
        <row r="154">
          <cell r="D154">
            <v>441</v>
          </cell>
          <cell r="E154">
            <v>10441000</v>
          </cell>
          <cell r="F154" t="str">
            <v>"Техникимпорт" ХК</v>
          </cell>
          <cell r="H154" t="str">
            <v>UB</v>
          </cell>
          <cell r="I154" t="str">
            <v>TEX</v>
          </cell>
          <cell r="J154" t="str">
            <v>E</v>
          </cell>
          <cell r="K154">
            <v>144675.5</v>
          </cell>
          <cell r="L154">
            <v>100</v>
          </cell>
          <cell r="M154">
            <v>1446755</v>
          </cell>
        </row>
        <row r="155">
          <cell r="D155">
            <v>142</v>
          </cell>
          <cell r="E155">
            <v>10142000</v>
          </cell>
          <cell r="F155" t="str">
            <v>"Төмрийн завод" ХК</v>
          </cell>
          <cell r="H155" t="str">
            <v>UB</v>
          </cell>
          <cell r="I155" t="str">
            <v>TMZ</v>
          </cell>
          <cell r="J155" t="str">
            <v>A</v>
          </cell>
          <cell r="K155">
            <v>7431.8</v>
          </cell>
          <cell r="L155">
            <v>100</v>
          </cell>
          <cell r="M155">
            <v>74318</v>
          </cell>
        </row>
        <row r="156">
          <cell r="D156">
            <v>322</v>
          </cell>
          <cell r="E156">
            <v>10322000</v>
          </cell>
          <cell r="F156" t="str">
            <v>"Тулпар" ХК</v>
          </cell>
          <cell r="H156" t="str">
            <v>BE</v>
          </cell>
          <cell r="I156" t="str">
            <v>TLP</v>
          </cell>
          <cell r="J156" t="str">
            <v>D</v>
          </cell>
          <cell r="K156">
            <v>26882.9</v>
          </cell>
          <cell r="L156">
            <v>100</v>
          </cell>
          <cell r="M156">
            <v>268829</v>
          </cell>
        </row>
        <row r="157">
          <cell r="D157">
            <v>549</v>
          </cell>
          <cell r="E157">
            <v>10549000</v>
          </cell>
          <cell r="F157" t="str">
            <v>"Түмэн шувуут" ХК</v>
          </cell>
          <cell r="H157" t="str">
            <v>UB</v>
          </cell>
          <cell r="I157" t="str">
            <v>TUM</v>
          </cell>
          <cell r="K157">
            <v>4000000</v>
          </cell>
          <cell r="L157">
            <v>20</v>
          </cell>
          <cell r="M157">
            <v>200000000</v>
          </cell>
        </row>
        <row r="158">
          <cell r="D158">
            <v>386</v>
          </cell>
          <cell r="E158">
            <v>10386000</v>
          </cell>
          <cell r="F158" t="str">
            <v>"Түшиг Уул" ХК</v>
          </cell>
          <cell r="H158" t="str">
            <v>DA</v>
          </cell>
          <cell r="I158" t="str">
            <v>TUS</v>
          </cell>
          <cell r="J158" t="str">
            <v>A</v>
          </cell>
          <cell r="K158">
            <v>43457.7</v>
          </cell>
          <cell r="L158">
            <v>10</v>
          </cell>
          <cell r="M158">
            <v>4345770</v>
          </cell>
        </row>
        <row r="159">
          <cell r="D159">
            <v>188</v>
          </cell>
          <cell r="E159">
            <v>10188000</v>
          </cell>
          <cell r="F159" t="str">
            <v>"Тээвэр-Ачлал" ХК</v>
          </cell>
          <cell r="H159" t="str">
            <v>UB</v>
          </cell>
          <cell r="I159" t="str">
            <v>ACL</v>
          </cell>
          <cell r="J159" t="str">
            <v>D</v>
          </cell>
          <cell r="K159">
            <v>5915.2</v>
          </cell>
          <cell r="L159">
            <v>100</v>
          </cell>
          <cell r="M159">
            <v>59152</v>
          </cell>
        </row>
        <row r="160">
          <cell r="D160">
            <v>217</v>
          </cell>
          <cell r="E160">
            <v>10217000</v>
          </cell>
          <cell r="F160" t="str">
            <v>"Тээвэр-Дархан" ХК</v>
          </cell>
          <cell r="H160" t="str">
            <v>DA</v>
          </cell>
          <cell r="I160" t="str">
            <v>TEE</v>
          </cell>
          <cell r="J160" t="str">
            <v>D</v>
          </cell>
          <cell r="K160">
            <v>16334.9</v>
          </cell>
          <cell r="L160">
            <v>100</v>
          </cell>
          <cell r="M160">
            <v>163349</v>
          </cell>
        </row>
        <row r="161">
          <cell r="D161">
            <v>7</v>
          </cell>
          <cell r="E161">
            <v>10007000</v>
          </cell>
          <cell r="F161" t="str">
            <v>"Улаанбаатар хивс" ХК</v>
          </cell>
          <cell r="H161" t="str">
            <v>UB</v>
          </cell>
          <cell r="I161" t="str">
            <v>UBH</v>
          </cell>
          <cell r="J161" t="str">
            <v>B</v>
          </cell>
          <cell r="K161">
            <v>40482.9</v>
          </cell>
          <cell r="L161">
            <v>100</v>
          </cell>
          <cell r="M161">
            <v>404829</v>
          </cell>
        </row>
        <row r="162">
          <cell r="D162">
            <v>195</v>
          </cell>
          <cell r="E162">
            <v>10195000</v>
          </cell>
          <cell r="F162" t="str">
            <v>"УБ-БҮК" ХК</v>
          </cell>
          <cell r="H162" t="str">
            <v>UB</v>
          </cell>
          <cell r="I162" t="str">
            <v>BUK</v>
          </cell>
          <cell r="J162" t="str">
            <v>D</v>
          </cell>
          <cell r="K162">
            <v>131547.5</v>
          </cell>
          <cell r="L162">
            <v>1</v>
          </cell>
          <cell r="M162">
            <v>131547500</v>
          </cell>
        </row>
        <row r="163">
          <cell r="D163">
            <v>94</v>
          </cell>
          <cell r="E163">
            <v>10094000</v>
          </cell>
          <cell r="F163" t="str">
            <v>"Увс хүнс" ХК</v>
          </cell>
          <cell r="H163" t="str">
            <v>UV</v>
          </cell>
          <cell r="I163" t="str">
            <v>HUN</v>
          </cell>
          <cell r="J163" t="str">
            <v>B</v>
          </cell>
          <cell r="K163">
            <v>11271.6</v>
          </cell>
          <cell r="L163">
            <v>100</v>
          </cell>
          <cell r="M163">
            <v>112716</v>
          </cell>
        </row>
        <row r="164">
          <cell r="D164">
            <v>448</v>
          </cell>
          <cell r="E164">
            <v>10448000</v>
          </cell>
          <cell r="F164" t="str">
            <v>"Увс чацаргана" ХК</v>
          </cell>
          <cell r="H164" t="str">
            <v>UV</v>
          </cell>
          <cell r="I164" t="str">
            <v>CHR</v>
          </cell>
          <cell r="J164" t="str">
            <v>C</v>
          </cell>
          <cell r="K164">
            <v>71349.899999999994</v>
          </cell>
          <cell r="L164">
            <v>100</v>
          </cell>
          <cell r="M164">
            <v>713499</v>
          </cell>
        </row>
        <row r="165">
          <cell r="D165">
            <v>484</v>
          </cell>
          <cell r="E165">
            <v>10484000</v>
          </cell>
          <cell r="F165" t="str">
            <v>"Улсын Их Дэлгүүр" ХК</v>
          </cell>
          <cell r="H165" t="str">
            <v>UB</v>
          </cell>
          <cell r="I165" t="str">
            <v>UID</v>
          </cell>
          <cell r="J165" t="str">
            <v>E</v>
          </cell>
          <cell r="K165">
            <v>3680785</v>
          </cell>
          <cell r="L165">
            <v>100</v>
          </cell>
          <cell r="M165">
            <v>36807850</v>
          </cell>
        </row>
        <row r="166">
          <cell r="D166">
            <v>325</v>
          </cell>
          <cell r="E166">
            <v>10325000</v>
          </cell>
          <cell r="F166" t="str">
            <v>"Улаансан" ХК</v>
          </cell>
          <cell r="H166" t="str">
            <v>UV</v>
          </cell>
          <cell r="I166" t="str">
            <v>UNS</v>
          </cell>
          <cell r="J166" t="str">
            <v>C</v>
          </cell>
          <cell r="K166">
            <v>6217.7</v>
          </cell>
          <cell r="L166">
            <v>100</v>
          </cell>
          <cell r="M166">
            <v>62177</v>
          </cell>
        </row>
        <row r="167">
          <cell r="D167">
            <v>524</v>
          </cell>
          <cell r="E167">
            <v>10524000</v>
          </cell>
          <cell r="F167" t="str">
            <v>"Фронтиер Лэнд Групп" ХК</v>
          </cell>
          <cell r="H167" t="str">
            <v>UB</v>
          </cell>
          <cell r="I167" t="str">
            <v>MDR</v>
          </cell>
          <cell r="J167" t="str">
            <v>D</v>
          </cell>
          <cell r="K167">
            <v>13750000</v>
          </cell>
          <cell r="L167">
            <v>1000</v>
          </cell>
          <cell r="M167">
            <v>13750000</v>
          </cell>
        </row>
        <row r="168">
          <cell r="D168">
            <v>525</v>
          </cell>
          <cell r="E168">
            <v>10525000</v>
          </cell>
          <cell r="F168" t="str">
            <v>"Хай Би Ойл" ХК</v>
          </cell>
          <cell r="H168" t="str">
            <v>UB</v>
          </cell>
          <cell r="I168" t="str">
            <v>HBO</v>
          </cell>
          <cell r="J168" t="str">
            <v>D</v>
          </cell>
          <cell r="K168">
            <v>5211895.4000000004</v>
          </cell>
          <cell r="L168">
            <v>100</v>
          </cell>
          <cell r="M168">
            <v>52118954</v>
          </cell>
        </row>
        <row r="169">
          <cell r="D169">
            <v>455</v>
          </cell>
          <cell r="E169">
            <v>10455000</v>
          </cell>
          <cell r="F169" t="str">
            <v>"Хар тарвагатай" ХК</v>
          </cell>
          <cell r="H169" t="str">
            <v>UV</v>
          </cell>
          <cell r="I169" t="str">
            <v>TVT</v>
          </cell>
          <cell r="J169" t="str">
            <v>A</v>
          </cell>
          <cell r="K169">
            <v>33046</v>
          </cell>
          <cell r="L169">
            <v>100</v>
          </cell>
          <cell r="M169">
            <v>330460</v>
          </cell>
        </row>
        <row r="170">
          <cell r="D170">
            <v>179</v>
          </cell>
          <cell r="E170">
            <v>10179000</v>
          </cell>
          <cell r="F170" t="str">
            <v>"Хархорин" ХК</v>
          </cell>
          <cell r="H170" t="str">
            <v>EV</v>
          </cell>
          <cell r="I170" t="str">
            <v>HHN</v>
          </cell>
          <cell r="J170" t="str">
            <v>C</v>
          </cell>
          <cell r="K170">
            <v>53951.5</v>
          </cell>
          <cell r="L170">
            <v>100</v>
          </cell>
          <cell r="M170">
            <v>539515</v>
          </cell>
        </row>
        <row r="171">
          <cell r="D171">
            <v>175</v>
          </cell>
          <cell r="E171">
            <v>10175000</v>
          </cell>
          <cell r="F171" t="str">
            <v>"Хар хорум пропертийс" ХК</v>
          </cell>
          <cell r="H171" t="str">
            <v>EV</v>
          </cell>
          <cell r="I171" t="str">
            <v>AMT</v>
          </cell>
          <cell r="J171" t="str">
            <v>B</v>
          </cell>
          <cell r="K171">
            <v>3619.5</v>
          </cell>
          <cell r="L171">
            <v>100</v>
          </cell>
          <cell r="M171">
            <v>36195</v>
          </cell>
        </row>
        <row r="172">
          <cell r="D172">
            <v>378</v>
          </cell>
          <cell r="E172">
            <v>10378000</v>
          </cell>
          <cell r="F172" t="str">
            <v>"Хасу-мандал" ХК</v>
          </cell>
          <cell r="H172" t="str">
            <v>AR</v>
          </cell>
          <cell r="I172" t="str">
            <v>HSR</v>
          </cell>
          <cell r="J172" t="str">
            <v>C</v>
          </cell>
          <cell r="K172">
            <v>31185.599999999999</v>
          </cell>
          <cell r="L172">
            <v>100</v>
          </cell>
          <cell r="M172">
            <v>311856</v>
          </cell>
        </row>
        <row r="173">
          <cell r="D173">
            <v>490</v>
          </cell>
          <cell r="E173">
            <v>10490000</v>
          </cell>
          <cell r="F173" t="str">
            <v>"Хот девелопмент" ХК</v>
          </cell>
          <cell r="H173" t="str">
            <v>UV</v>
          </cell>
          <cell r="I173" t="str">
            <v>SDT</v>
          </cell>
          <cell r="J173" t="str">
            <v>C</v>
          </cell>
          <cell r="K173">
            <v>3988.5</v>
          </cell>
          <cell r="L173">
            <v>100</v>
          </cell>
          <cell r="M173">
            <v>39885</v>
          </cell>
        </row>
        <row r="174">
          <cell r="D174">
            <v>143</v>
          </cell>
          <cell r="E174">
            <v>10143000</v>
          </cell>
          <cell r="F174" t="str">
            <v>"Хоринхоёрдугаар бааз" ХК</v>
          </cell>
          <cell r="H174" t="str">
            <v>UB</v>
          </cell>
          <cell r="I174" t="str">
            <v>AHH</v>
          </cell>
          <cell r="J174" t="str">
            <v>D</v>
          </cell>
          <cell r="K174">
            <v>26511.7</v>
          </cell>
          <cell r="L174">
            <v>10</v>
          </cell>
          <cell r="M174">
            <v>2651170</v>
          </cell>
        </row>
        <row r="175">
          <cell r="D175">
            <v>162</v>
          </cell>
          <cell r="E175">
            <v>10162000</v>
          </cell>
          <cell r="F175" t="str">
            <v>"Хорго хайрхан" ХК</v>
          </cell>
          <cell r="H175" t="str">
            <v>TE</v>
          </cell>
          <cell r="I175" t="str">
            <v>CHE</v>
          </cell>
          <cell r="J175" t="str">
            <v>C</v>
          </cell>
          <cell r="K175">
            <v>13512.6</v>
          </cell>
          <cell r="L175">
            <v>100</v>
          </cell>
          <cell r="M175">
            <v>135126</v>
          </cell>
        </row>
        <row r="176">
          <cell r="D176">
            <v>402</v>
          </cell>
          <cell r="E176">
            <v>10402000</v>
          </cell>
          <cell r="F176" t="str">
            <v>"Хөвсгөл алтан дуулга" ХК</v>
          </cell>
          <cell r="H176" t="str">
            <v>HE</v>
          </cell>
          <cell r="I176" t="str">
            <v>ADU</v>
          </cell>
          <cell r="J176" t="str">
            <v>C</v>
          </cell>
          <cell r="K176">
            <v>157342</v>
          </cell>
          <cell r="L176">
            <v>10</v>
          </cell>
          <cell r="M176">
            <v>15734200</v>
          </cell>
        </row>
        <row r="177">
          <cell r="D177">
            <v>108</v>
          </cell>
          <cell r="E177">
            <v>10108000</v>
          </cell>
          <cell r="F177" t="str">
            <v>"Хөвсгөл геологи" ХК</v>
          </cell>
          <cell r="H177" t="str">
            <v>HE</v>
          </cell>
          <cell r="I177" t="str">
            <v>HUV</v>
          </cell>
          <cell r="J177" t="str">
            <v>A</v>
          </cell>
          <cell r="K177">
            <v>14395.9</v>
          </cell>
          <cell r="L177">
            <v>100</v>
          </cell>
          <cell r="M177">
            <v>143959</v>
          </cell>
        </row>
        <row r="178">
          <cell r="D178">
            <v>78</v>
          </cell>
          <cell r="E178">
            <v>10078000</v>
          </cell>
          <cell r="F178" t="str">
            <v>"Хөвсгөл" ХК</v>
          </cell>
          <cell r="H178" t="str">
            <v>HE</v>
          </cell>
          <cell r="I178" t="str">
            <v>HVL</v>
          </cell>
          <cell r="J178" t="str">
            <v>A</v>
          </cell>
          <cell r="K178">
            <v>5195.6000000000004</v>
          </cell>
          <cell r="L178">
            <v>100</v>
          </cell>
          <cell r="M178">
            <v>51956</v>
          </cell>
        </row>
        <row r="179">
          <cell r="D179">
            <v>373</v>
          </cell>
          <cell r="E179">
            <v>10373000</v>
          </cell>
          <cell r="F179" t="str">
            <v>"Хөвсгөл усан зам" ХК</v>
          </cell>
          <cell r="H179" t="str">
            <v>HE</v>
          </cell>
          <cell r="I179" t="str">
            <v>HUZ</v>
          </cell>
          <cell r="J179" t="str">
            <v>D</v>
          </cell>
          <cell r="K179">
            <v>9442.6</v>
          </cell>
          <cell r="L179">
            <v>100</v>
          </cell>
          <cell r="M179">
            <v>94426</v>
          </cell>
        </row>
        <row r="180">
          <cell r="D180">
            <v>431</v>
          </cell>
          <cell r="E180">
            <v>10431000</v>
          </cell>
          <cell r="F180" t="str">
            <v>"Хөвсгөл хүнс" ХК</v>
          </cell>
          <cell r="H180" t="str">
            <v>HE</v>
          </cell>
          <cell r="I180" t="str">
            <v>HHS</v>
          </cell>
          <cell r="J180" t="str">
            <v>B</v>
          </cell>
          <cell r="K180">
            <v>26382</v>
          </cell>
          <cell r="L180">
            <v>100</v>
          </cell>
          <cell r="M180">
            <v>263820</v>
          </cell>
        </row>
        <row r="181">
          <cell r="D181">
            <v>341</v>
          </cell>
          <cell r="E181">
            <v>10341000</v>
          </cell>
          <cell r="F181" t="str">
            <v>"Хөдөөгийн тээвэр" ХК</v>
          </cell>
          <cell r="H181" t="str">
            <v>UB</v>
          </cell>
          <cell r="I181" t="str">
            <v>HUT</v>
          </cell>
          <cell r="J181" t="str">
            <v>D</v>
          </cell>
          <cell r="K181">
            <v>21920</v>
          </cell>
          <cell r="L181">
            <v>100</v>
          </cell>
          <cell r="M181">
            <v>219200</v>
          </cell>
        </row>
        <row r="182">
          <cell r="D182">
            <v>454</v>
          </cell>
          <cell r="E182">
            <v>10454000</v>
          </cell>
          <cell r="F182" t="str">
            <v>"Хөнгөн бетон" ХК</v>
          </cell>
          <cell r="H182" t="str">
            <v>UB</v>
          </cell>
          <cell r="I182" t="str">
            <v>HBT</v>
          </cell>
          <cell r="J182" t="str">
            <v>A</v>
          </cell>
          <cell r="K182">
            <v>17937.3</v>
          </cell>
          <cell r="L182">
            <v>100</v>
          </cell>
          <cell r="M182">
            <v>179373</v>
          </cell>
        </row>
        <row r="183">
          <cell r="D183">
            <v>56</v>
          </cell>
          <cell r="E183">
            <v>10056000</v>
          </cell>
          <cell r="F183" t="str">
            <v>"Хөсөг трейд" ХК</v>
          </cell>
          <cell r="H183" t="str">
            <v>UB</v>
          </cell>
          <cell r="I183" t="str">
            <v>HSG</v>
          </cell>
          <cell r="J183" t="str">
            <v>D</v>
          </cell>
          <cell r="K183">
            <v>29579.3</v>
          </cell>
          <cell r="L183">
            <v>100</v>
          </cell>
          <cell r="M183">
            <v>295793</v>
          </cell>
        </row>
        <row r="184">
          <cell r="D184">
            <v>518</v>
          </cell>
          <cell r="E184">
            <v>10518000</v>
          </cell>
          <cell r="F184" t="str">
            <v>"Õºòºëèéí öåìåíò øîõîé"ÕÊ</v>
          </cell>
          <cell r="H184" t="str">
            <v>SB</v>
          </cell>
          <cell r="I184" t="str">
            <v>HTS</v>
          </cell>
          <cell r="J184" t="str">
            <v>D</v>
          </cell>
          <cell r="K184">
            <v>287684089.30000001</v>
          </cell>
          <cell r="L184">
            <v>100</v>
          </cell>
          <cell r="M184">
            <v>2876840893</v>
          </cell>
        </row>
        <row r="185">
          <cell r="D185">
            <v>532</v>
          </cell>
          <cell r="E185">
            <v>10532000</v>
          </cell>
          <cell r="F185" t="str">
            <v>"Хөх ган" ХК</v>
          </cell>
          <cell r="H185" t="str">
            <v>UB</v>
          </cell>
          <cell r="I185" t="str">
            <v>HGN</v>
          </cell>
          <cell r="J185" t="str">
            <v>A</v>
          </cell>
          <cell r="K185">
            <v>10131755.699999999</v>
          </cell>
          <cell r="L185">
            <v>100</v>
          </cell>
          <cell r="M185">
            <v>101317557</v>
          </cell>
        </row>
        <row r="186">
          <cell r="D186">
            <v>330</v>
          </cell>
          <cell r="E186">
            <v>10330000</v>
          </cell>
          <cell r="F186" t="str">
            <v>"Хуртай" ХК</v>
          </cell>
          <cell r="H186" t="str">
            <v>DA</v>
          </cell>
          <cell r="I186" t="str">
            <v>DAO</v>
          </cell>
          <cell r="J186" t="str">
            <v>C</v>
          </cell>
          <cell r="K186">
            <v>7130.5</v>
          </cell>
          <cell r="L186">
            <v>100</v>
          </cell>
          <cell r="M186">
            <v>71305</v>
          </cell>
        </row>
        <row r="187">
          <cell r="D187">
            <v>393</v>
          </cell>
          <cell r="E187">
            <v>10393000</v>
          </cell>
          <cell r="F187" t="str">
            <v>"Хүнс-Архангай" ХК</v>
          </cell>
          <cell r="H187" t="str">
            <v>AR</v>
          </cell>
          <cell r="I187" t="str">
            <v>HAH</v>
          </cell>
          <cell r="J187" t="str">
            <v>B</v>
          </cell>
          <cell r="K187">
            <v>43089.8</v>
          </cell>
          <cell r="L187">
            <v>100</v>
          </cell>
          <cell r="M187">
            <v>430898</v>
          </cell>
        </row>
        <row r="188">
          <cell r="D188">
            <v>65</v>
          </cell>
          <cell r="E188">
            <v>10065000</v>
          </cell>
          <cell r="F188" t="str">
            <v>"Хүннү менежмент" ХК</v>
          </cell>
          <cell r="H188" t="str">
            <v>UB</v>
          </cell>
          <cell r="I188" t="str">
            <v>HBZ</v>
          </cell>
          <cell r="J188" t="str">
            <v>E</v>
          </cell>
          <cell r="K188">
            <v>5180.2</v>
          </cell>
          <cell r="L188">
            <v>100</v>
          </cell>
          <cell r="M188">
            <v>51802</v>
          </cell>
        </row>
        <row r="189">
          <cell r="D189">
            <v>8</v>
          </cell>
          <cell r="E189">
            <v>10008000</v>
          </cell>
          <cell r="F189" t="str">
            <v>"Хүрд" ХК</v>
          </cell>
          <cell r="H189" t="str">
            <v>UB</v>
          </cell>
          <cell r="I189" t="str">
            <v>HRD</v>
          </cell>
          <cell r="J189" t="str">
            <v>D</v>
          </cell>
          <cell r="K189">
            <v>13526.6</v>
          </cell>
          <cell r="L189">
            <v>100</v>
          </cell>
          <cell r="M189">
            <v>135266</v>
          </cell>
        </row>
        <row r="190">
          <cell r="D190">
            <v>133</v>
          </cell>
          <cell r="E190">
            <v>10133000</v>
          </cell>
          <cell r="F190" t="str">
            <v>"Хэрлэн хивс" ХК</v>
          </cell>
          <cell r="H190" t="str">
            <v>DO</v>
          </cell>
          <cell r="I190" t="str">
            <v>HRL</v>
          </cell>
          <cell r="J190" t="str">
            <v>B</v>
          </cell>
          <cell r="K190">
            <v>205617</v>
          </cell>
          <cell r="L190">
            <v>100</v>
          </cell>
          <cell r="M190">
            <v>2056170</v>
          </cell>
        </row>
        <row r="191">
          <cell r="D191">
            <v>407</v>
          </cell>
          <cell r="E191">
            <v>10407000</v>
          </cell>
          <cell r="F191" t="str">
            <v>"Цагаантолгой" ХК</v>
          </cell>
          <cell r="H191" t="str">
            <v>SB</v>
          </cell>
          <cell r="I191" t="str">
            <v>TSA</v>
          </cell>
          <cell r="J191" t="str">
            <v>C</v>
          </cell>
          <cell r="K191">
            <v>11081.3</v>
          </cell>
          <cell r="L191">
            <v>100</v>
          </cell>
          <cell r="M191">
            <v>110813</v>
          </cell>
        </row>
        <row r="192">
          <cell r="D192">
            <v>309</v>
          </cell>
          <cell r="E192">
            <v>10309000</v>
          </cell>
          <cell r="F192" t="str">
            <v>"Шарын гол" ХК</v>
          </cell>
          <cell r="H192" t="str">
            <v>DA</v>
          </cell>
          <cell r="I192" t="str">
            <v>SHG</v>
          </cell>
          <cell r="J192" t="str">
            <v>A</v>
          </cell>
          <cell r="K192">
            <v>1017024.2</v>
          </cell>
          <cell r="L192">
            <v>100</v>
          </cell>
          <cell r="M192">
            <v>10170242</v>
          </cell>
        </row>
        <row r="193">
          <cell r="D193">
            <v>158</v>
          </cell>
          <cell r="E193">
            <v>10158000</v>
          </cell>
          <cell r="F193" t="str">
            <v>"Шим" ХК</v>
          </cell>
          <cell r="H193" t="str">
            <v>SB</v>
          </cell>
          <cell r="I193" t="str">
            <v>SIM</v>
          </cell>
          <cell r="J193" t="str">
            <v>B</v>
          </cell>
          <cell r="K193">
            <v>5550.8</v>
          </cell>
          <cell r="L193">
            <v>100</v>
          </cell>
          <cell r="M193">
            <v>55508</v>
          </cell>
        </row>
        <row r="194">
          <cell r="D194">
            <v>359</v>
          </cell>
          <cell r="E194">
            <v>10359000</v>
          </cell>
          <cell r="F194" t="str">
            <v>"Шинэст" ХК</v>
          </cell>
          <cell r="H194" t="str">
            <v>UB</v>
          </cell>
          <cell r="I194" t="str">
            <v>NRS</v>
          </cell>
          <cell r="J194" t="str">
            <v>A</v>
          </cell>
          <cell r="K194">
            <v>18472.3</v>
          </cell>
          <cell r="L194">
            <v>100</v>
          </cell>
          <cell r="M194">
            <v>184723</v>
          </cell>
        </row>
        <row r="195">
          <cell r="D195">
            <v>154</v>
          </cell>
          <cell r="E195">
            <v>10154000</v>
          </cell>
          <cell r="F195" t="str">
            <v>"Эрдэнэт хүнс" ХК</v>
          </cell>
          <cell r="H195" t="str">
            <v>OR</v>
          </cell>
          <cell r="I195" t="str">
            <v>TAS</v>
          </cell>
          <cell r="J195" t="str">
            <v>B</v>
          </cell>
          <cell r="K195">
            <v>39429.800000000003</v>
          </cell>
          <cell r="L195">
            <v>100</v>
          </cell>
          <cell r="M195">
            <v>394298</v>
          </cell>
        </row>
        <row r="196">
          <cell r="D196">
            <v>113</v>
          </cell>
          <cell r="E196">
            <v>10113000</v>
          </cell>
          <cell r="F196" t="str">
            <v>"Эрдэнэт-Зандан" ХК</v>
          </cell>
          <cell r="H196" t="str">
            <v>OR</v>
          </cell>
          <cell r="I196" t="str">
            <v>IND</v>
          </cell>
          <cell r="J196" t="str">
            <v>A</v>
          </cell>
          <cell r="K196">
            <v>42684.1</v>
          </cell>
          <cell r="L196">
            <v>100</v>
          </cell>
          <cell r="M196">
            <v>426841</v>
          </cell>
        </row>
        <row r="197">
          <cell r="D197">
            <v>425</v>
          </cell>
          <cell r="E197">
            <v>10425000</v>
          </cell>
          <cell r="F197" t="str">
            <v>"Эрээнцав" ХК</v>
          </cell>
          <cell r="H197" t="str">
            <v>DO</v>
          </cell>
          <cell r="I197" t="str">
            <v>ECV</v>
          </cell>
          <cell r="J197" t="str">
            <v>C</v>
          </cell>
          <cell r="K197">
            <v>9972</v>
          </cell>
          <cell r="L197">
            <v>100</v>
          </cell>
          <cell r="M197">
            <v>99720</v>
          </cell>
        </row>
        <row r="198">
          <cell r="D198">
            <v>440</v>
          </cell>
          <cell r="E198">
            <v>10440000</v>
          </cell>
          <cell r="F198" t="str">
            <v>"Эсгий гутал" ХК</v>
          </cell>
          <cell r="H198" t="str">
            <v>UB</v>
          </cell>
          <cell r="I198" t="str">
            <v>ESG</v>
          </cell>
          <cell r="J198" t="str">
            <v>B</v>
          </cell>
          <cell r="K198">
            <v>21992.400000000001</v>
          </cell>
          <cell r="L198">
            <v>100</v>
          </cell>
          <cell r="M198">
            <v>219924</v>
          </cell>
        </row>
        <row r="199">
          <cell r="D199">
            <v>537</v>
          </cell>
          <cell r="E199">
            <v>10537000</v>
          </cell>
          <cell r="F199" t="str">
            <v>"Э-Транс Ложистикс" ХК</v>
          </cell>
          <cell r="H199" t="str">
            <v>DG</v>
          </cell>
          <cell r="I199" t="str">
            <v>ETR</v>
          </cell>
          <cell r="J199" t="str">
            <v>D</v>
          </cell>
          <cell r="K199">
            <v>4620000</v>
          </cell>
          <cell r="L199">
            <v>100</v>
          </cell>
          <cell r="M199">
            <v>46200000</v>
          </cell>
        </row>
        <row r="200">
          <cell r="D200">
            <v>466</v>
          </cell>
          <cell r="E200">
            <v>10466000</v>
          </cell>
          <cell r="F200" t="str">
            <v xml:space="preserve">"Эрчим Баян-Өлгий" ХК </v>
          </cell>
          <cell r="H200" t="str">
            <v>BE</v>
          </cell>
          <cell r="I200" t="str">
            <v>BOE</v>
          </cell>
          <cell r="J200" t="str">
            <v>D</v>
          </cell>
          <cell r="K200">
            <v>53617.7</v>
          </cell>
          <cell r="L200">
            <v>100</v>
          </cell>
          <cell r="M200">
            <v>536177</v>
          </cell>
        </row>
        <row r="201">
          <cell r="D201">
            <v>469</v>
          </cell>
          <cell r="E201">
            <v>10469000</v>
          </cell>
          <cell r="F201" t="str">
            <v>"Эрдэнэт авто зам" ХК</v>
          </cell>
          <cell r="H201" t="str">
            <v>OR</v>
          </cell>
          <cell r="I201" t="str">
            <v>EAZ</v>
          </cell>
          <cell r="J201" t="str">
            <v>D</v>
          </cell>
          <cell r="K201">
            <v>86141.1</v>
          </cell>
          <cell r="L201">
            <v>100</v>
          </cell>
          <cell r="M201">
            <v>861411</v>
          </cell>
        </row>
        <row r="202">
          <cell r="D202">
            <v>377</v>
          </cell>
          <cell r="E202">
            <v>10377000</v>
          </cell>
          <cell r="F202" t="str">
            <v>"Эрдэнэт Суврага" ХК</v>
          </cell>
          <cell r="H202" t="str">
            <v>BU</v>
          </cell>
          <cell r="I202" t="str">
            <v>SVR</v>
          </cell>
          <cell r="J202" t="str">
            <v>D</v>
          </cell>
          <cell r="K202">
            <v>15605.4</v>
          </cell>
          <cell r="L202">
            <v>100</v>
          </cell>
          <cell r="M202">
            <v>156054</v>
          </cell>
        </row>
        <row r="203">
          <cell r="D203">
            <v>546</v>
          </cell>
          <cell r="E203">
            <v>10546000</v>
          </cell>
          <cell r="F203" t="str">
            <v xml:space="preserve">"Эрдэнэ Pесурс Девелопмент Корпорэйшн" </v>
          </cell>
          <cell r="H203" t="str">
            <v>CAN</v>
          </cell>
          <cell r="I203" t="str">
            <v>ERDN</v>
          </cell>
          <cell r="K203">
            <v>2560000</v>
          </cell>
          <cell r="L203">
            <v>640</v>
          </cell>
          <cell r="M203">
            <v>4000000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4" sqref="X4"/>
    </sheetView>
  </sheetViews>
  <sheetFormatPr defaultRowHeight="15" x14ac:dyDescent="0.25"/>
  <cols>
    <col min="1" max="1" width="4.85546875" style="37" customWidth="1"/>
    <col min="2" max="2" width="37.28515625" customWidth="1"/>
    <col min="3" max="3" width="8.7109375" style="38" customWidth="1"/>
    <col min="4" max="4" width="7" style="39" customWidth="1"/>
    <col min="5" max="5" width="17.42578125" style="34" customWidth="1"/>
    <col min="6" max="6" width="16.5703125" style="34" customWidth="1"/>
    <col min="7" max="7" width="18.42578125" style="34" customWidth="1"/>
    <col min="8" max="8" width="16.140625" customWidth="1"/>
    <col min="9" max="9" width="17.42578125" customWidth="1"/>
    <col min="10" max="10" width="16.5703125" customWidth="1"/>
    <col min="11" max="11" width="20" customWidth="1"/>
    <col min="12" max="12" width="16.42578125" customWidth="1"/>
    <col min="13" max="13" width="15.140625" bestFit="1" customWidth="1"/>
    <col min="14" max="14" width="15" bestFit="1" customWidth="1"/>
    <col min="15" max="15" width="15" customWidth="1"/>
    <col min="16" max="16" width="15.140625" bestFit="1" customWidth="1"/>
    <col min="17" max="17" width="15.140625" customWidth="1"/>
    <col min="18" max="18" width="13.7109375" bestFit="1" customWidth="1"/>
    <col min="19" max="19" width="14.140625" customWidth="1"/>
    <col min="20" max="20" width="19.5703125" customWidth="1"/>
    <col min="21" max="21" width="14.85546875" customWidth="1"/>
    <col min="22" max="22" width="17.28515625" customWidth="1"/>
  </cols>
  <sheetData>
    <row r="1" spans="1:22" s="6" customFormat="1" ht="37.5" customHeight="1" x14ac:dyDescent="0.2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</row>
    <row r="2" spans="1:22" s="6" customFormat="1" x14ac:dyDescent="0.25">
      <c r="A2" s="7"/>
      <c r="B2" s="8"/>
      <c r="C2" s="9"/>
      <c r="D2" s="10"/>
      <c r="E2" s="8"/>
      <c r="F2" s="8"/>
      <c r="G2" s="8"/>
      <c r="H2" s="8"/>
      <c r="I2" s="8"/>
      <c r="J2" s="8"/>
      <c r="K2" s="8"/>
    </row>
    <row r="3" spans="1:22" s="6" customFormat="1" ht="15" customHeight="1" x14ac:dyDescent="0.25">
      <c r="A3" s="11"/>
      <c r="B3" s="12"/>
      <c r="C3" s="13"/>
      <c r="D3" s="14"/>
      <c r="E3" s="15" t="s">
        <v>1</v>
      </c>
      <c r="F3" s="16"/>
      <c r="G3" s="16"/>
      <c r="H3" s="16"/>
      <c r="I3" s="16"/>
      <c r="J3" s="16"/>
      <c r="K3" s="17"/>
      <c r="L3" s="18" t="s">
        <v>2</v>
      </c>
      <c r="M3" s="19"/>
      <c r="N3" s="19"/>
      <c r="O3" s="19"/>
      <c r="P3" s="19"/>
      <c r="Q3" s="19"/>
      <c r="R3" s="19"/>
      <c r="S3" s="19"/>
      <c r="T3" s="19"/>
      <c r="U3" s="20" t="s">
        <v>3</v>
      </c>
      <c r="V3" s="21"/>
    </row>
    <row r="4" spans="1:22" s="29" customFormat="1" ht="69.75" customHeight="1" x14ac:dyDescent="0.2">
      <c r="A4" s="22" t="s">
        <v>4</v>
      </c>
      <c r="B4" s="23" t="s">
        <v>5</v>
      </c>
      <c r="C4" s="24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5" t="s">
        <v>20</v>
      </c>
      <c r="R4" s="25" t="s">
        <v>21</v>
      </c>
      <c r="S4" s="26" t="s">
        <v>22</v>
      </c>
      <c r="T4" s="26" t="s">
        <v>23</v>
      </c>
      <c r="U4" s="27" t="s">
        <v>24</v>
      </c>
      <c r="V4" s="28" t="s">
        <v>25</v>
      </c>
    </row>
    <row r="5" spans="1:22" s="34" customFormat="1" x14ac:dyDescent="0.25">
      <c r="A5" s="30">
        <v>1</v>
      </c>
      <c r="B5" s="31" t="s">
        <v>26</v>
      </c>
      <c r="C5" s="32">
        <v>542</v>
      </c>
      <c r="D5" s="33" t="s">
        <v>27</v>
      </c>
      <c r="E5" s="31">
        <v>2951168728.6775188</v>
      </c>
      <c r="F5" s="31">
        <v>235807096.87186</v>
      </c>
      <c r="G5" s="31">
        <v>3186975825.5493789</v>
      </c>
      <c r="H5" s="31">
        <v>26944461.904569998</v>
      </c>
      <c r="I5" s="31">
        <v>2950220499.3502302</v>
      </c>
      <c r="J5" s="31">
        <v>2977164961.2547998</v>
      </c>
      <c r="K5" s="31">
        <v>209810864.29458001</v>
      </c>
      <c r="L5" s="31">
        <v>238707286.46133003</v>
      </c>
      <c r="M5" s="31">
        <v>0</v>
      </c>
      <c r="N5" s="31">
        <v>0</v>
      </c>
      <c r="O5" s="31">
        <v>0</v>
      </c>
      <c r="P5" s="31">
        <v>170234552.19433999</v>
      </c>
      <c r="Q5" s="31">
        <v>58811.325540000005</v>
      </c>
      <c r="R5" s="31">
        <v>0</v>
      </c>
      <c r="S5" s="31">
        <v>9591538.2287999988</v>
      </c>
      <c r="T5" s="31">
        <v>58940007.363730043</v>
      </c>
      <c r="U5" s="31">
        <f>K5*1000/V5</f>
        <v>10131.229045404678</v>
      </c>
      <c r="V5" s="31">
        <f>VLOOKUP(C5,'[1]Listing 2019'!$D$7:$M$203,10,0)</f>
        <v>20709320</v>
      </c>
    </row>
    <row r="6" spans="1:22" s="34" customFormat="1" x14ac:dyDescent="0.25">
      <c r="A6" s="30">
        <v>2</v>
      </c>
      <c r="B6" s="31" t="s">
        <v>28</v>
      </c>
      <c r="C6" s="32">
        <v>90</v>
      </c>
      <c r="D6" s="33" t="s">
        <v>29</v>
      </c>
      <c r="E6" s="31">
        <v>185830443.09999999</v>
      </c>
      <c r="F6" s="31">
        <v>344616254.60000002</v>
      </c>
      <c r="G6" s="31">
        <v>530446697.69999999</v>
      </c>
      <c r="H6" s="31">
        <v>67570716.299999997</v>
      </c>
      <c r="I6" s="31">
        <v>18697914.600000001</v>
      </c>
      <c r="J6" s="31">
        <v>86268630.900000006</v>
      </c>
      <c r="K6" s="31">
        <v>444178066.80000001</v>
      </c>
      <c r="L6" s="31">
        <v>512928466</v>
      </c>
      <c r="M6" s="31">
        <v>287403788.80000001</v>
      </c>
      <c r="N6" s="31">
        <v>225524677.19999999</v>
      </c>
      <c r="O6" s="31">
        <v>3694914.3</v>
      </c>
      <c r="P6" s="31">
        <v>150084829.30000001</v>
      </c>
      <c r="Q6" s="31">
        <v>-2051508</v>
      </c>
      <c r="R6" s="31">
        <v>0</v>
      </c>
      <c r="S6" s="31">
        <v>19231595.5</v>
      </c>
      <c r="T6" s="31">
        <v>57851658.700000003</v>
      </c>
      <c r="U6" s="31">
        <f t="shared" ref="U5:U68" si="0">K6*1000/V6</f>
        <v>417.38936889841011</v>
      </c>
      <c r="V6" s="31">
        <f>VLOOKUP(C6,'[1]Listing 2019'!$D$7:$M$203,10,0)</f>
        <v>1064181553</v>
      </c>
    </row>
    <row r="7" spans="1:22" s="34" customFormat="1" x14ac:dyDescent="0.25">
      <c r="A7" s="30">
        <v>3</v>
      </c>
      <c r="B7" s="31" t="s">
        <v>30</v>
      </c>
      <c r="C7" s="32">
        <v>458</v>
      </c>
      <c r="D7" s="33" t="s">
        <v>31</v>
      </c>
      <c r="E7" s="31">
        <v>139371026.69999999</v>
      </c>
      <c r="F7" s="31">
        <v>18223819.800000001</v>
      </c>
      <c r="G7" s="31">
        <v>157594846.5</v>
      </c>
      <c r="H7" s="31">
        <v>66703518</v>
      </c>
      <c r="I7" s="31">
        <v>453476</v>
      </c>
      <c r="J7" s="31">
        <v>67156994</v>
      </c>
      <c r="K7" s="31">
        <v>90437852.5</v>
      </c>
      <c r="L7" s="31">
        <v>226360600.59999999</v>
      </c>
      <c r="M7" s="31">
        <v>159581281.30000001</v>
      </c>
      <c r="N7" s="31">
        <v>66779319.299999997</v>
      </c>
      <c r="O7" s="31">
        <v>3623943.3</v>
      </c>
      <c r="P7" s="31">
        <v>4425492.0999999996</v>
      </c>
      <c r="Q7" s="31">
        <v>2702816</v>
      </c>
      <c r="R7" s="31">
        <v>0</v>
      </c>
      <c r="S7" s="31">
        <v>15822478.6</v>
      </c>
      <c r="T7" s="31">
        <v>52858107.899999999</v>
      </c>
      <c r="U7" s="31">
        <f t="shared" si="0"/>
        <v>1717.2222359356842</v>
      </c>
      <c r="V7" s="31">
        <f>VLOOKUP(C7,'[1]Listing 2019'!$D$7:$M$203,10,0)</f>
        <v>52665200</v>
      </c>
    </row>
    <row r="8" spans="1:22" s="34" customFormat="1" x14ac:dyDescent="0.25">
      <c r="A8" s="30">
        <v>4</v>
      </c>
      <c r="B8" s="31" t="s">
        <v>32</v>
      </c>
      <c r="C8" s="32">
        <v>354</v>
      </c>
      <c r="D8" s="33" t="s">
        <v>33</v>
      </c>
      <c r="E8" s="35">
        <v>164622151</v>
      </c>
      <c r="F8" s="35">
        <v>83986311</v>
      </c>
      <c r="G8" s="31">
        <v>248608462</v>
      </c>
      <c r="H8" s="31">
        <v>121722482</v>
      </c>
      <c r="I8" s="31">
        <v>9231805</v>
      </c>
      <c r="J8" s="31">
        <v>130954287</v>
      </c>
      <c r="K8" s="31">
        <v>117654175</v>
      </c>
      <c r="L8" s="31">
        <v>173439375</v>
      </c>
      <c r="M8" s="31">
        <v>102147527</v>
      </c>
      <c r="N8" s="31">
        <v>71291848</v>
      </c>
      <c r="O8" s="31">
        <v>542045</v>
      </c>
      <c r="P8" s="36">
        <v>42023856</v>
      </c>
      <c r="Q8" s="36">
        <v>-6561605</v>
      </c>
      <c r="R8" s="31"/>
      <c r="S8" s="31">
        <v>5484268</v>
      </c>
      <c r="T8" s="31">
        <v>17764164</v>
      </c>
      <c r="U8" s="31">
        <f t="shared" si="0"/>
        <v>150.81693345511064</v>
      </c>
      <c r="V8" s="31">
        <f>VLOOKUP(C8,'[1]Listing 2019'!$D$7:$M$203,10,0)</f>
        <v>780112500</v>
      </c>
    </row>
    <row r="9" spans="1:22" s="34" customFormat="1" x14ac:dyDescent="0.25">
      <c r="A9" s="30">
        <v>5</v>
      </c>
      <c r="B9" s="31" t="s">
        <v>34</v>
      </c>
      <c r="C9" s="32">
        <v>135</v>
      </c>
      <c r="D9" s="33" t="s">
        <v>35</v>
      </c>
      <c r="E9" s="31">
        <v>30801882.5</v>
      </c>
      <c r="F9" s="31">
        <v>19505122.800000001</v>
      </c>
      <c r="G9" s="31">
        <v>50307005.299999997</v>
      </c>
      <c r="H9" s="31">
        <v>16115123.1</v>
      </c>
      <c r="I9" s="31">
        <v>7928760</v>
      </c>
      <c r="J9" s="31">
        <v>24043883.100000001</v>
      </c>
      <c r="K9" s="31">
        <v>26263122.199999999</v>
      </c>
      <c r="L9" s="31">
        <v>70263548.799999997</v>
      </c>
      <c r="M9" s="31">
        <v>49877069.600000001</v>
      </c>
      <c r="N9" s="31">
        <v>20386479.199999999</v>
      </c>
      <c r="O9" s="31">
        <v>1052798.6000000001</v>
      </c>
      <c r="P9" s="31">
        <v>13479803.6</v>
      </c>
      <c r="Q9" s="31">
        <v>-1022318.8</v>
      </c>
      <c r="R9" s="31">
        <v>0</v>
      </c>
      <c r="S9" s="31">
        <v>1230734.6000000001</v>
      </c>
      <c r="T9" s="31">
        <v>5706420.7999999998</v>
      </c>
      <c r="U9" s="31">
        <f t="shared" si="0"/>
        <v>76.346285465116281</v>
      </c>
      <c r="V9" s="31">
        <f>VLOOKUP(C9,'[1]Listing 2019'!$D$7:$M$203,10,0)</f>
        <v>344000000</v>
      </c>
    </row>
    <row r="10" spans="1:22" s="34" customFormat="1" x14ac:dyDescent="0.25">
      <c r="A10" s="30">
        <v>6</v>
      </c>
      <c r="B10" s="31" t="s">
        <v>36</v>
      </c>
      <c r="C10" s="32">
        <v>547</v>
      </c>
      <c r="D10" s="33" t="s">
        <v>37</v>
      </c>
      <c r="E10" s="31">
        <v>33162534.100000001</v>
      </c>
      <c r="F10" s="31">
        <v>621754.6</v>
      </c>
      <c r="G10" s="31">
        <v>33784288.600000001</v>
      </c>
      <c r="H10" s="31">
        <v>1710987.9</v>
      </c>
      <c r="I10" s="31">
        <v>16498750</v>
      </c>
      <c r="J10" s="31">
        <v>18209737.899999999</v>
      </c>
      <c r="K10" s="31">
        <v>15574550.699999999</v>
      </c>
      <c r="L10" s="31">
        <v>27786499.34</v>
      </c>
      <c r="M10" s="31">
        <v>20657018.210000001</v>
      </c>
      <c r="N10" s="31">
        <v>7129481.1299999999</v>
      </c>
      <c r="O10" s="31">
        <v>2351107.2349999999</v>
      </c>
      <c r="P10" s="31">
        <v>5150182</v>
      </c>
      <c r="Q10" s="31">
        <v>43215.017659999998</v>
      </c>
      <c r="R10" s="31">
        <v>0</v>
      </c>
      <c r="S10" s="31">
        <v>505364.14</v>
      </c>
      <c r="T10" s="31">
        <v>3868257.25</v>
      </c>
      <c r="U10" s="31">
        <f t="shared" si="0"/>
        <v>2494.7158072316329</v>
      </c>
      <c r="V10" s="31">
        <f>VLOOKUP(C10,'[1]Listing 2019'!$D$7:$M$203,10,0)</f>
        <v>6243016</v>
      </c>
    </row>
    <row r="11" spans="1:22" s="34" customFormat="1" x14ac:dyDescent="0.25">
      <c r="A11" s="30">
        <v>7</v>
      </c>
      <c r="B11" s="31" t="s">
        <v>38</v>
      </c>
      <c r="C11" s="32">
        <v>13</v>
      </c>
      <c r="D11" s="33" t="s">
        <v>39</v>
      </c>
      <c r="E11" s="31">
        <v>32267148.300000001</v>
      </c>
      <c r="F11" s="31">
        <v>6507011.7999999998</v>
      </c>
      <c r="G11" s="31">
        <v>38774160.100000001</v>
      </c>
      <c r="H11" s="31">
        <v>6644764.2000000002</v>
      </c>
      <c r="I11" s="31">
        <v>0</v>
      </c>
      <c r="J11" s="31">
        <v>6644764.2000000002</v>
      </c>
      <c r="K11" s="31">
        <v>32129395.899999999</v>
      </c>
      <c r="L11" s="31">
        <v>6847102</v>
      </c>
      <c r="M11" s="31">
        <v>3301921.3</v>
      </c>
      <c r="N11" s="31">
        <v>3545180.7</v>
      </c>
      <c r="O11" s="31">
        <v>740348.8</v>
      </c>
      <c r="P11" s="31">
        <v>1398762.4</v>
      </c>
      <c r="Q11" s="31">
        <v>854851.1</v>
      </c>
      <c r="R11" s="31">
        <v>0</v>
      </c>
      <c r="S11" s="31">
        <v>308485.40000000002</v>
      </c>
      <c r="T11" s="31">
        <v>3433132.8</v>
      </c>
      <c r="U11" s="31">
        <f t="shared" si="0"/>
        <v>75944.348740737245</v>
      </c>
      <c r="V11" s="31">
        <f>VLOOKUP(C11,'[1]Listing 2019'!$D$7:$M$203,10,0)</f>
        <v>423065</v>
      </c>
    </row>
    <row r="12" spans="1:22" s="34" customFormat="1" x14ac:dyDescent="0.25">
      <c r="A12" s="30">
        <v>8</v>
      </c>
      <c r="B12" s="31" t="s">
        <v>40</v>
      </c>
      <c r="C12" s="32">
        <v>441</v>
      </c>
      <c r="D12" s="33" t="s">
        <v>41</v>
      </c>
      <c r="E12" s="31">
        <v>42444632.299999997</v>
      </c>
      <c r="F12" s="31">
        <v>3959739.7</v>
      </c>
      <c r="G12" s="31">
        <v>46404372</v>
      </c>
      <c r="H12" s="31">
        <v>35029903.700000003</v>
      </c>
      <c r="I12" s="31">
        <v>2232.8000000000002</v>
      </c>
      <c r="J12" s="31">
        <v>35032136.5</v>
      </c>
      <c r="K12" s="31">
        <v>11372235.5</v>
      </c>
      <c r="L12" s="31">
        <v>93965540.5</v>
      </c>
      <c r="M12" s="31">
        <v>86087237</v>
      </c>
      <c r="N12" s="31">
        <v>7878303.5</v>
      </c>
      <c r="O12" s="31">
        <v>705097.9</v>
      </c>
      <c r="P12" s="31">
        <v>5593086.5</v>
      </c>
      <c r="Q12" s="31">
        <v>24470.5</v>
      </c>
      <c r="R12" s="31">
        <v>-10301.200000000001</v>
      </c>
      <c r="S12" s="31">
        <v>302484.40000000002</v>
      </c>
      <c r="T12" s="31">
        <v>2701999.8</v>
      </c>
      <c r="U12" s="31">
        <f t="shared" si="0"/>
        <v>7860.5123189482674</v>
      </c>
      <c r="V12" s="31">
        <f>VLOOKUP(C12,'[1]Listing 2019'!$D$7:$M$203,10,0)</f>
        <v>1446755</v>
      </c>
    </row>
    <row r="13" spans="1:22" s="34" customFormat="1" x14ac:dyDescent="0.25">
      <c r="A13" s="30">
        <v>9</v>
      </c>
      <c r="B13" s="31" t="s">
        <v>42</v>
      </c>
      <c r="C13" s="32">
        <v>549</v>
      </c>
      <c r="D13" s="33" t="s">
        <v>43</v>
      </c>
      <c r="E13" s="31">
        <v>6813627.2000000002</v>
      </c>
      <c r="F13" s="31">
        <v>10641082</v>
      </c>
      <c r="G13" s="31">
        <v>17454709.199999999</v>
      </c>
      <c r="H13" s="31">
        <v>3102679.6</v>
      </c>
      <c r="I13" s="31">
        <v>3000000</v>
      </c>
      <c r="J13" s="31">
        <v>6102679.5999999996</v>
      </c>
      <c r="K13" s="31">
        <v>11352029.6</v>
      </c>
      <c r="L13" s="31">
        <v>17321385.5</v>
      </c>
      <c r="M13" s="31">
        <v>15621515</v>
      </c>
      <c r="N13" s="31">
        <v>1699870.5</v>
      </c>
      <c r="O13" s="31">
        <v>46489.1</v>
      </c>
      <c r="P13" s="31">
        <v>1930440.1</v>
      </c>
      <c r="Q13" s="31">
        <v>3225243.7</v>
      </c>
      <c r="R13" s="31">
        <v>0</v>
      </c>
      <c r="S13" s="31">
        <v>379649.5</v>
      </c>
      <c r="T13" s="31">
        <v>2661513.7000000002</v>
      </c>
      <c r="U13" s="31">
        <f t="shared" si="0"/>
        <v>56.760148000000001</v>
      </c>
      <c r="V13" s="31">
        <f>VLOOKUP(C13,'[1]Listing 2019'!$D$7:$M$203,10,0)</f>
        <v>200000000</v>
      </c>
    </row>
    <row r="14" spans="1:22" s="34" customFormat="1" x14ac:dyDescent="0.25">
      <c r="A14" s="30">
        <v>10</v>
      </c>
      <c r="B14" s="31" t="s">
        <v>44</v>
      </c>
      <c r="C14" s="32">
        <v>545</v>
      </c>
      <c r="D14" s="33" t="s">
        <v>45</v>
      </c>
      <c r="E14" s="31">
        <v>23677602.800000001</v>
      </c>
      <c r="F14" s="31">
        <v>645834.69999999995</v>
      </c>
      <c r="G14" s="31">
        <v>24323437.5</v>
      </c>
      <c r="H14" s="31">
        <v>9449021.5</v>
      </c>
      <c r="I14" s="31">
        <v>1520040.6</v>
      </c>
      <c r="J14" s="31">
        <v>10969062.1</v>
      </c>
      <c r="K14" s="31">
        <v>13354375.4</v>
      </c>
      <c r="L14" s="31">
        <v>6965522.5999999996</v>
      </c>
      <c r="M14" s="31">
        <v>511934.2</v>
      </c>
      <c r="N14" s="31">
        <v>6453588.4000000004</v>
      </c>
      <c r="O14" s="31">
        <v>177295.5</v>
      </c>
      <c r="P14" s="31">
        <v>3765534</v>
      </c>
      <c r="Q14" s="31">
        <v>0</v>
      </c>
      <c r="R14" s="31">
        <v>0</v>
      </c>
      <c r="S14" s="31">
        <v>305036.79999999999</v>
      </c>
      <c r="T14" s="31">
        <v>2560313.1</v>
      </c>
      <c r="U14" s="31">
        <f t="shared" si="0"/>
        <v>16.692969250000001</v>
      </c>
      <c r="V14" s="31">
        <f>VLOOKUP(C14,'[1]Listing 2019'!$D$7:$M$203,10,0)</f>
        <v>800000000</v>
      </c>
    </row>
    <row r="15" spans="1:22" s="34" customFormat="1" x14ac:dyDescent="0.25">
      <c r="A15" s="30">
        <v>11</v>
      </c>
      <c r="B15" s="31" t="s">
        <v>46</v>
      </c>
      <c r="C15" s="32">
        <v>88</v>
      </c>
      <c r="D15" s="33" t="s">
        <v>47</v>
      </c>
      <c r="E15" s="31">
        <v>3995268.9</v>
      </c>
      <c r="F15" s="31">
        <v>7878671.2000000002</v>
      </c>
      <c r="G15" s="31">
        <v>11873940.1</v>
      </c>
      <c r="H15" s="31">
        <v>753546.9</v>
      </c>
      <c r="I15" s="31">
        <v>27.4</v>
      </c>
      <c r="J15" s="31">
        <v>753574.3</v>
      </c>
      <c r="K15" s="31">
        <v>11120365.800000001</v>
      </c>
      <c r="L15" s="31">
        <v>4141.8</v>
      </c>
      <c r="M15" s="31">
        <v>7220.6</v>
      </c>
      <c r="N15" s="31">
        <v>-3078.8</v>
      </c>
      <c r="O15" s="31">
        <v>4097772.6</v>
      </c>
      <c r="P15" s="31">
        <v>1613024.6</v>
      </c>
      <c r="Q15" s="31">
        <v>32.799999999999997</v>
      </c>
      <c r="R15" s="31">
        <v>0</v>
      </c>
      <c r="S15" s="31">
        <v>255926.8</v>
      </c>
      <c r="T15" s="31">
        <v>2225775.2000000002</v>
      </c>
      <c r="U15" s="31">
        <f t="shared" si="0"/>
        <v>6870.0041515206176</v>
      </c>
      <c r="V15" s="31">
        <f>VLOOKUP(C15,'[1]Listing 2019'!$D$7:$M$203,10,0)</f>
        <v>1618684</v>
      </c>
    </row>
    <row r="16" spans="1:22" s="34" customFormat="1" x14ac:dyDescent="0.25">
      <c r="A16" s="30">
        <v>12</v>
      </c>
      <c r="B16" s="31" t="s">
        <v>48</v>
      </c>
      <c r="C16" s="32">
        <v>22</v>
      </c>
      <c r="D16" s="33" t="s">
        <v>49</v>
      </c>
      <c r="E16" s="31">
        <v>9937506.8000000007</v>
      </c>
      <c r="F16" s="31">
        <v>48319972.600000001</v>
      </c>
      <c r="G16" s="31">
        <v>58257479.399999999</v>
      </c>
      <c r="H16" s="31">
        <v>9236053.4000000004</v>
      </c>
      <c r="I16" s="31">
        <v>1978331</v>
      </c>
      <c r="J16" s="31">
        <v>11214384.4</v>
      </c>
      <c r="K16" s="31">
        <v>47043095</v>
      </c>
      <c r="L16" s="31">
        <v>46603538.5</v>
      </c>
      <c r="M16" s="31">
        <v>35519760.899999999</v>
      </c>
      <c r="N16" s="31">
        <v>11083777.6</v>
      </c>
      <c r="O16" s="31">
        <v>0</v>
      </c>
      <c r="P16" s="31">
        <v>8326320.2999999998</v>
      </c>
      <c r="Q16" s="31">
        <v>0</v>
      </c>
      <c r="R16" s="31">
        <v>-505803.8</v>
      </c>
      <c r="S16" s="31">
        <v>275745.7</v>
      </c>
      <c r="T16" s="31">
        <v>1975907.8</v>
      </c>
      <c r="U16" s="31">
        <f t="shared" si="0"/>
        <v>45953.850872762901</v>
      </c>
      <c r="V16" s="31">
        <f>VLOOKUP(C16,'[1]Listing 2019'!$D$7:$M$203,10,0)</f>
        <v>1023703</v>
      </c>
    </row>
    <row r="17" spans="1:22" s="34" customFormat="1" x14ac:dyDescent="0.25">
      <c r="A17" s="30">
        <v>13</v>
      </c>
      <c r="B17" s="31" t="s">
        <v>50</v>
      </c>
      <c r="C17" s="32">
        <v>445</v>
      </c>
      <c r="D17" s="33" t="s">
        <v>51</v>
      </c>
      <c r="E17" s="31">
        <v>5372146.7000000002</v>
      </c>
      <c r="F17" s="31">
        <v>1570626.2</v>
      </c>
      <c r="G17" s="31">
        <v>6942772.9000000004</v>
      </c>
      <c r="H17" s="31">
        <v>1292214.3</v>
      </c>
      <c r="I17" s="31">
        <v>771440.9</v>
      </c>
      <c r="J17" s="31">
        <v>2063655.2</v>
      </c>
      <c r="K17" s="31">
        <v>4879117.7</v>
      </c>
      <c r="L17" s="31">
        <v>4415701.4000000004</v>
      </c>
      <c r="M17" s="31">
        <v>2106383.6</v>
      </c>
      <c r="N17" s="31">
        <v>2309317.7999999998</v>
      </c>
      <c r="O17" s="31">
        <v>165140.9</v>
      </c>
      <c r="P17" s="31">
        <v>506257</v>
      </c>
      <c r="Q17" s="31">
        <v>0</v>
      </c>
      <c r="R17" s="31">
        <v>0</v>
      </c>
      <c r="S17" s="31">
        <v>196820.2</v>
      </c>
      <c r="T17" s="31">
        <v>1771381.5</v>
      </c>
      <c r="U17" s="31">
        <f t="shared" si="0"/>
        <v>19314.976960349632</v>
      </c>
      <c r="V17" s="31">
        <f>VLOOKUP(C17,'[1]Listing 2019'!$D$7:$M$203,10,0)</f>
        <v>252608</v>
      </c>
    </row>
    <row r="18" spans="1:22" s="34" customFormat="1" x14ac:dyDescent="0.25">
      <c r="A18" s="30">
        <v>14</v>
      </c>
      <c r="B18" s="31" t="s">
        <v>52</v>
      </c>
      <c r="C18" s="32">
        <v>541</v>
      </c>
      <c r="D18" s="33" t="s">
        <v>53</v>
      </c>
      <c r="E18" s="31">
        <v>25637246.199999999</v>
      </c>
      <c r="F18" s="31">
        <v>8373622.7000000002</v>
      </c>
      <c r="G18" s="31">
        <v>34010868.899999999</v>
      </c>
      <c r="H18" s="31">
        <v>11498377.800000001</v>
      </c>
      <c r="I18" s="31">
        <v>0</v>
      </c>
      <c r="J18" s="31">
        <v>11498377.800000001</v>
      </c>
      <c r="K18" s="31">
        <v>22512491.100000001</v>
      </c>
      <c r="L18" s="31">
        <v>14386649.9</v>
      </c>
      <c r="M18" s="31">
        <v>13144919.699999999</v>
      </c>
      <c r="N18" s="31">
        <v>1241730.2</v>
      </c>
      <c r="O18" s="31">
        <v>1087310.1000000001</v>
      </c>
      <c r="P18" s="31">
        <v>1078856.8999999999</v>
      </c>
      <c r="Q18" s="31">
        <v>492237.5</v>
      </c>
      <c r="R18" s="31">
        <v>0</v>
      </c>
      <c r="S18" s="31">
        <v>182153.3</v>
      </c>
      <c r="T18" s="31">
        <v>1560267.6</v>
      </c>
      <c r="U18" s="31">
        <f t="shared" si="0"/>
        <v>226.05997871415386</v>
      </c>
      <c r="V18" s="31">
        <f>VLOOKUP(C18,'[1]Listing 2019'!$D$7:$M$203,10,0)</f>
        <v>99586363</v>
      </c>
    </row>
    <row r="19" spans="1:22" s="34" customFormat="1" x14ac:dyDescent="0.25">
      <c r="A19" s="30">
        <v>15</v>
      </c>
      <c r="B19" s="31" t="s">
        <v>54</v>
      </c>
      <c r="C19" s="32">
        <v>522</v>
      </c>
      <c r="D19" s="33" t="s">
        <v>55</v>
      </c>
      <c r="E19" s="31">
        <v>16020129.5</v>
      </c>
      <c r="F19" s="31">
        <v>4873858.0999999996</v>
      </c>
      <c r="G19" s="31">
        <v>20893987.600000001</v>
      </c>
      <c r="H19" s="31">
        <v>1504012.8</v>
      </c>
      <c r="I19" s="31">
        <v>2197824.5</v>
      </c>
      <c r="J19" s="31">
        <v>3701837.3</v>
      </c>
      <c r="K19" s="31">
        <v>17192150.300000001</v>
      </c>
      <c r="L19" s="31">
        <v>4868545.2</v>
      </c>
      <c r="M19" s="31">
        <v>0</v>
      </c>
      <c r="N19" s="31">
        <v>0</v>
      </c>
      <c r="O19" s="31">
        <v>283430.40000000002</v>
      </c>
      <c r="P19" s="31">
        <v>3859615.8000000003</v>
      </c>
      <c r="Q19" s="31">
        <v>-1999.8999999999942</v>
      </c>
      <c r="R19" s="31">
        <v>401207.7</v>
      </c>
      <c r="S19" s="31">
        <v>180780.3</v>
      </c>
      <c r="T19" s="31">
        <v>1510787.3</v>
      </c>
      <c r="U19" s="31">
        <f t="shared" si="0"/>
        <v>1011.3029588235294</v>
      </c>
      <c r="V19" s="31">
        <f>VLOOKUP(C19,'[1]Listing 2019'!$D$7:$M$203,10,0)</f>
        <v>17000000</v>
      </c>
    </row>
    <row r="20" spans="1:22" s="34" customFormat="1" x14ac:dyDescent="0.25">
      <c r="A20" s="30">
        <v>16</v>
      </c>
      <c r="B20" s="31" t="s">
        <v>56</v>
      </c>
      <c r="C20" s="32">
        <v>34</v>
      </c>
      <c r="D20" s="33" t="s">
        <v>57</v>
      </c>
      <c r="E20" s="31">
        <v>4182981.7</v>
      </c>
      <c r="F20" s="31">
        <v>290682.40000000002</v>
      </c>
      <c r="G20" s="31">
        <v>4473664.0999999996</v>
      </c>
      <c r="H20" s="31">
        <v>2163419.5</v>
      </c>
      <c r="I20" s="31">
        <v>0</v>
      </c>
      <c r="J20" s="31">
        <v>2163419.5</v>
      </c>
      <c r="K20" s="31">
        <v>2310244.6</v>
      </c>
      <c r="L20" s="31">
        <v>5712789</v>
      </c>
      <c r="M20" s="31">
        <v>3282931.5</v>
      </c>
      <c r="N20" s="31">
        <v>2429857.5</v>
      </c>
      <c r="O20" s="31">
        <v>46234.5</v>
      </c>
      <c r="P20" s="31">
        <v>946510.8</v>
      </c>
      <c r="Q20" s="31">
        <v>12009.9</v>
      </c>
      <c r="R20" s="31">
        <v>0</v>
      </c>
      <c r="S20" s="31">
        <v>157133.6</v>
      </c>
      <c r="T20" s="31">
        <v>1384457.5</v>
      </c>
      <c r="U20" s="31">
        <f t="shared" si="0"/>
        <v>35345.378048407329</v>
      </c>
      <c r="V20" s="31">
        <f>VLOOKUP(C20,'[1]Listing 2019'!$D$7:$M$203,10,0)</f>
        <v>65362</v>
      </c>
    </row>
    <row r="21" spans="1:22" s="34" customFormat="1" x14ac:dyDescent="0.25">
      <c r="A21" s="30">
        <v>17</v>
      </c>
      <c r="B21" s="31" t="s">
        <v>58</v>
      </c>
      <c r="C21" s="32">
        <v>444</v>
      </c>
      <c r="D21" s="33" t="s">
        <v>59</v>
      </c>
      <c r="E21" s="31">
        <v>3081766.3</v>
      </c>
      <c r="F21" s="31">
        <v>2065097</v>
      </c>
      <c r="G21" s="31">
        <v>5146863.3</v>
      </c>
      <c r="H21" s="31">
        <v>903063.6</v>
      </c>
      <c r="I21" s="31">
        <v>801060.7</v>
      </c>
      <c r="J21" s="31">
        <v>1704124.3</v>
      </c>
      <c r="K21" s="31">
        <v>3442739</v>
      </c>
      <c r="L21" s="31">
        <v>4369871.3</v>
      </c>
      <c r="M21" s="31">
        <v>2555916.7999999998</v>
      </c>
      <c r="N21" s="31">
        <v>1813954.5</v>
      </c>
      <c r="O21" s="31">
        <v>0</v>
      </c>
      <c r="P21" s="31">
        <v>326428.90000000002</v>
      </c>
      <c r="Q21" s="31">
        <v>0</v>
      </c>
      <c r="R21" s="31">
        <v>2269.3000000000002</v>
      </c>
      <c r="S21" s="31">
        <v>148979.5</v>
      </c>
      <c r="T21" s="31">
        <v>1340815.3999999999</v>
      </c>
      <c r="U21" s="31">
        <f t="shared" si="0"/>
        <v>4149.7682076897672</v>
      </c>
      <c r="V21" s="31">
        <f>VLOOKUP(C21,'[1]Listing 2019'!$D$7:$M$203,10,0)</f>
        <v>829622</v>
      </c>
    </row>
    <row r="22" spans="1:22" s="34" customFormat="1" x14ac:dyDescent="0.25">
      <c r="A22" s="30">
        <v>18</v>
      </c>
      <c r="B22" s="31" t="s">
        <v>60</v>
      </c>
      <c r="C22" s="32">
        <v>476</v>
      </c>
      <c r="D22" s="33" t="s">
        <v>61</v>
      </c>
      <c r="E22" s="31">
        <v>7244095.7999999998</v>
      </c>
      <c r="F22" s="31">
        <v>5431551.7999999998</v>
      </c>
      <c r="G22" s="31">
        <v>12675647.6</v>
      </c>
      <c r="H22" s="31">
        <v>921074.8</v>
      </c>
      <c r="I22" s="31">
        <v>0</v>
      </c>
      <c r="J22" s="31">
        <v>921074.8</v>
      </c>
      <c r="K22" s="31">
        <v>11754572.800000001</v>
      </c>
      <c r="L22" s="31">
        <v>12493950.699999999</v>
      </c>
      <c r="M22" s="31">
        <v>9733593</v>
      </c>
      <c r="N22" s="31">
        <v>2760357.7</v>
      </c>
      <c r="O22" s="31">
        <v>0</v>
      </c>
      <c r="P22" s="31">
        <v>889079.7</v>
      </c>
      <c r="Q22" s="31">
        <v>-15479.7</v>
      </c>
      <c r="R22" s="31">
        <v>-357651.4</v>
      </c>
      <c r="S22" s="31">
        <v>187127.8</v>
      </c>
      <c r="T22" s="31">
        <v>1311019.1000000001</v>
      </c>
      <c r="U22" s="31">
        <f t="shared" si="0"/>
        <v>289080.04525109439</v>
      </c>
      <c r="V22" s="31">
        <f>VLOOKUP(C22,'[1]Listing 2019'!$D$7:$M$203,10,0)</f>
        <v>40662</v>
      </c>
    </row>
    <row r="23" spans="1:22" s="34" customFormat="1" x14ac:dyDescent="0.25">
      <c r="A23" s="30">
        <v>19</v>
      </c>
      <c r="B23" s="31" t="s">
        <v>62</v>
      </c>
      <c r="C23" s="32">
        <v>548</v>
      </c>
      <c r="D23" s="33" t="s">
        <v>63</v>
      </c>
      <c r="E23" s="31">
        <v>19873354.100000001</v>
      </c>
      <c r="F23" s="31">
        <v>1129789.2</v>
      </c>
      <c r="G23" s="31">
        <v>21003143.300000001</v>
      </c>
      <c r="H23" s="31">
        <v>1797792.5</v>
      </c>
      <c r="I23" s="31">
        <v>8485940.4000000004</v>
      </c>
      <c r="J23" s="31">
        <v>10283732.9</v>
      </c>
      <c r="K23" s="31">
        <v>10719410.5</v>
      </c>
      <c r="L23" s="31">
        <v>13001384.810000001</v>
      </c>
      <c r="M23" s="31">
        <v>10498782.77</v>
      </c>
      <c r="N23" s="31">
        <v>2502602.0499999998</v>
      </c>
      <c r="O23" s="31">
        <v>169687.0919</v>
      </c>
      <c r="P23" s="31">
        <v>3442822.29</v>
      </c>
      <c r="Q23" s="31">
        <v>2132636.4360000002</v>
      </c>
      <c r="R23" s="31">
        <v>24703.39</v>
      </c>
      <c r="S23" s="31">
        <v>123403.18</v>
      </c>
      <c r="T23" s="31">
        <v>1263403.5</v>
      </c>
      <c r="U23" s="31">
        <f t="shared" si="0"/>
        <v>428.77641999999997</v>
      </c>
      <c r="V23" s="31">
        <f>VLOOKUP(C23,'[1]Listing 2019'!$D$7:$M$203,10,0)</f>
        <v>25000000</v>
      </c>
    </row>
    <row r="24" spans="1:22" s="34" customFormat="1" x14ac:dyDescent="0.25">
      <c r="A24" s="30">
        <v>20</v>
      </c>
      <c r="B24" s="31" t="s">
        <v>64</v>
      </c>
      <c r="C24" s="32">
        <v>396</v>
      </c>
      <c r="D24" s="33" t="s">
        <v>65</v>
      </c>
      <c r="E24" s="31">
        <v>46732175.100000001</v>
      </c>
      <c r="F24" s="31">
        <v>131628622.3</v>
      </c>
      <c r="G24" s="31">
        <v>178360797.40000001</v>
      </c>
      <c r="H24" s="31">
        <v>116731204.8</v>
      </c>
      <c r="I24" s="31">
        <v>49037493.700000003</v>
      </c>
      <c r="J24" s="31">
        <v>165768698.5</v>
      </c>
      <c r="K24" s="31">
        <v>12592098.9</v>
      </c>
      <c r="L24" s="31">
        <v>138703519.69999999</v>
      </c>
      <c r="M24" s="31">
        <v>123535157.40000001</v>
      </c>
      <c r="N24" s="31">
        <v>15168362.300000001</v>
      </c>
      <c r="O24" s="31">
        <v>2846709.1</v>
      </c>
      <c r="P24" s="31">
        <v>17013156.899999999</v>
      </c>
      <c r="Q24" s="31">
        <v>-15936</v>
      </c>
      <c r="R24" s="31">
        <v>0</v>
      </c>
      <c r="S24" s="31">
        <v>98597.8</v>
      </c>
      <c r="T24" s="31">
        <v>887380.7</v>
      </c>
      <c r="U24" s="31">
        <f t="shared" si="0"/>
        <v>600.35676416348338</v>
      </c>
      <c r="V24" s="31">
        <f>VLOOKUP(C24,'[1]Listing 2019'!$D$7:$M$203,10,0)</f>
        <v>20974360</v>
      </c>
    </row>
    <row r="25" spans="1:22" s="34" customFormat="1" x14ac:dyDescent="0.25">
      <c r="A25" s="30">
        <v>21</v>
      </c>
      <c r="B25" s="31" t="s">
        <v>66</v>
      </c>
      <c r="C25" s="32">
        <v>44</v>
      </c>
      <c r="D25" s="33" t="s">
        <v>67</v>
      </c>
      <c r="E25" s="31">
        <v>4176652.2</v>
      </c>
      <c r="F25" s="31">
        <v>10995714.199999999</v>
      </c>
      <c r="G25" s="31">
        <v>15172366.4</v>
      </c>
      <c r="H25" s="31">
        <v>113475.4</v>
      </c>
      <c r="I25" s="31">
        <v>0</v>
      </c>
      <c r="J25" s="31">
        <v>113475.4</v>
      </c>
      <c r="K25" s="31">
        <v>15058891</v>
      </c>
      <c r="L25" s="31">
        <v>3038152.8</v>
      </c>
      <c r="M25" s="31">
        <v>1093517.2</v>
      </c>
      <c r="N25" s="31">
        <v>1944635.6</v>
      </c>
      <c r="O25" s="31">
        <v>445397.3</v>
      </c>
      <c r="P25" s="31">
        <v>1492140.9</v>
      </c>
      <c r="Q25" s="31">
        <v>-3900.3</v>
      </c>
      <c r="R25" s="31">
        <v>0</v>
      </c>
      <c r="S25" s="31">
        <v>94903</v>
      </c>
      <c r="T25" s="31">
        <v>799088.7</v>
      </c>
      <c r="U25" s="31">
        <f t="shared" si="0"/>
        <v>12654.711033687036</v>
      </c>
      <c r="V25" s="31">
        <f>VLOOKUP(C25,'[1]Listing 2019'!$D$7:$M$203,10,0)</f>
        <v>1189983</v>
      </c>
    </row>
    <row r="26" spans="1:22" s="34" customFormat="1" x14ac:dyDescent="0.25">
      <c r="A26" s="30">
        <v>22</v>
      </c>
      <c r="B26" s="31" t="s">
        <v>68</v>
      </c>
      <c r="C26" s="32">
        <v>528</v>
      </c>
      <c r="D26" s="33" t="s">
        <v>69</v>
      </c>
      <c r="E26" s="31">
        <v>1721276</v>
      </c>
      <c r="F26" s="31">
        <v>6677378.0999999996</v>
      </c>
      <c r="G26" s="31">
        <v>8398654.0999999996</v>
      </c>
      <c r="H26" s="31">
        <v>213651.20000000001</v>
      </c>
      <c r="I26" s="31">
        <v>0</v>
      </c>
      <c r="J26" s="31">
        <v>213651.20000000001</v>
      </c>
      <c r="K26" s="31">
        <v>8185002.9000000004</v>
      </c>
      <c r="L26" s="31">
        <v>1389183.7</v>
      </c>
      <c r="M26" s="31">
        <v>0</v>
      </c>
      <c r="N26" s="31">
        <v>1389183.7</v>
      </c>
      <c r="O26" s="31">
        <v>183422.6</v>
      </c>
      <c r="P26" s="31">
        <v>702143</v>
      </c>
      <c r="Q26" s="31">
        <v>0.9</v>
      </c>
      <c r="R26" s="31">
        <v>0</v>
      </c>
      <c r="S26" s="31">
        <v>87046.3</v>
      </c>
      <c r="T26" s="31">
        <v>783417.9</v>
      </c>
      <c r="U26" s="31">
        <f t="shared" si="0"/>
        <v>104.21046809759663</v>
      </c>
      <c r="V26" s="31">
        <f>VLOOKUP(C26,'[1]Listing 2019'!$D$7:$M$203,10,0)</f>
        <v>78543001</v>
      </c>
    </row>
    <row r="27" spans="1:22" s="34" customFormat="1" x14ac:dyDescent="0.25">
      <c r="A27" s="30">
        <v>23</v>
      </c>
      <c r="B27" s="31" t="s">
        <v>70</v>
      </c>
      <c r="C27" s="32">
        <v>208</v>
      </c>
      <c r="D27" s="33" t="s">
        <v>71</v>
      </c>
      <c r="E27" s="31">
        <v>8938947.9000000004</v>
      </c>
      <c r="F27" s="31">
        <v>2363261.1</v>
      </c>
      <c r="G27" s="31">
        <v>11302209</v>
      </c>
      <c r="H27" s="31">
        <v>8322757.7000000002</v>
      </c>
      <c r="I27" s="31">
        <v>0</v>
      </c>
      <c r="J27" s="31">
        <v>8322757.7000000002</v>
      </c>
      <c r="K27" s="31">
        <v>2979451.3</v>
      </c>
      <c r="L27" s="31">
        <v>39081050</v>
      </c>
      <c r="M27" s="31">
        <v>38305193.399999999</v>
      </c>
      <c r="N27" s="31">
        <v>775856.6</v>
      </c>
      <c r="O27" s="31">
        <v>2585564.7000000002</v>
      </c>
      <c r="P27" s="31">
        <v>2494556.1</v>
      </c>
      <c r="Q27" s="31">
        <v>972.6</v>
      </c>
      <c r="R27" s="31">
        <v>0</v>
      </c>
      <c r="S27" s="31">
        <v>89283.1</v>
      </c>
      <c r="T27" s="31">
        <v>778554.7</v>
      </c>
      <c r="U27" s="31">
        <f t="shared" si="0"/>
        <v>783.91739356822029</v>
      </c>
      <c r="V27" s="31">
        <f>VLOOKUP(C27,'[1]Listing 2019'!$D$7:$M$203,10,0)</f>
        <v>3800721</v>
      </c>
    </row>
    <row r="28" spans="1:22" s="34" customFormat="1" x14ac:dyDescent="0.25">
      <c r="A28" s="30">
        <v>24</v>
      </c>
      <c r="B28" s="31" t="s">
        <v>72</v>
      </c>
      <c r="C28" s="32">
        <v>8</v>
      </c>
      <c r="D28" s="33" t="s">
        <v>73</v>
      </c>
      <c r="E28" s="31">
        <v>11680524</v>
      </c>
      <c r="F28" s="31">
        <v>1060393.1000000001</v>
      </c>
      <c r="G28" s="31">
        <v>12740917.1</v>
      </c>
      <c r="H28" s="31">
        <v>1978589.9</v>
      </c>
      <c r="I28" s="31">
        <v>0</v>
      </c>
      <c r="J28" s="31">
        <v>1978589.9</v>
      </c>
      <c r="K28" s="31">
        <v>10762327.199999999</v>
      </c>
      <c r="L28" s="31">
        <v>4068150.1</v>
      </c>
      <c r="M28" s="31">
        <v>3807700.4</v>
      </c>
      <c r="N28" s="31">
        <v>260449.7</v>
      </c>
      <c r="O28" s="31">
        <v>949873.9</v>
      </c>
      <c r="P28" s="31">
        <v>392751.6</v>
      </c>
      <c r="Q28" s="31">
        <v>27287.4</v>
      </c>
      <c r="R28" s="31">
        <v>0</v>
      </c>
      <c r="S28" s="31">
        <v>93803.9</v>
      </c>
      <c r="T28" s="31">
        <v>751055.5</v>
      </c>
      <c r="U28" s="31">
        <f t="shared" si="0"/>
        <v>79564.171336477753</v>
      </c>
      <c r="V28" s="31">
        <f>VLOOKUP(C28,'[1]Listing 2019'!$D$7:$M$203,10,0)</f>
        <v>135266</v>
      </c>
    </row>
    <row r="29" spans="1:22" s="34" customFormat="1" x14ac:dyDescent="0.25">
      <c r="A29" s="30">
        <v>25</v>
      </c>
      <c r="B29" s="31" t="s">
        <v>74</v>
      </c>
      <c r="C29" s="32">
        <v>379</v>
      </c>
      <c r="D29" s="33" t="s">
        <v>75</v>
      </c>
      <c r="E29" s="31">
        <v>37559479.100000001</v>
      </c>
      <c r="F29" s="31">
        <v>3841492.7</v>
      </c>
      <c r="G29" s="31">
        <v>41400971.799999997</v>
      </c>
      <c r="H29" s="31">
        <v>17219031.100000001</v>
      </c>
      <c r="I29" s="31">
        <v>0</v>
      </c>
      <c r="J29" s="31">
        <v>17219031.100000001</v>
      </c>
      <c r="K29" s="31">
        <v>24181940.699999999</v>
      </c>
      <c r="L29" s="31">
        <v>24565074.199999999</v>
      </c>
      <c r="M29" s="31">
        <v>22208113.399999999</v>
      </c>
      <c r="N29" s="31">
        <v>2356960.7999999998</v>
      </c>
      <c r="O29" s="31">
        <v>229545.5</v>
      </c>
      <c r="P29" s="31">
        <v>1925610.5</v>
      </c>
      <c r="Q29" s="31">
        <v>29708.1</v>
      </c>
      <c r="R29" s="31">
        <v>-12057.2</v>
      </c>
      <c r="S29" s="31">
        <v>66379.600000000006</v>
      </c>
      <c r="T29" s="31">
        <v>612167.1</v>
      </c>
      <c r="U29" s="31">
        <f t="shared" si="0"/>
        <v>17674.195771689352</v>
      </c>
      <c r="V29" s="31">
        <f>VLOOKUP(C29,'[1]Listing 2019'!$D$7:$M$203,10,0)</f>
        <v>1368206</v>
      </c>
    </row>
    <row r="30" spans="1:22" s="34" customFormat="1" x14ac:dyDescent="0.25">
      <c r="A30" s="30">
        <v>26</v>
      </c>
      <c r="B30" s="31" t="s">
        <v>76</v>
      </c>
      <c r="C30" s="32">
        <v>195</v>
      </c>
      <c r="D30" s="33" t="s">
        <v>77</v>
      </c>
      <c r="E30" s="31">
        <v>11401036.9</v>
      </c>
      <c r="F30" s="31">
        <v>30299178.600000001</v>
      </c>
      <c r="G30" s="31">
        <v>41700215.5</v>
      </c>
      <c r="H30" s="31">
        <v>9565419.6999999993</v>
      </c>
      <c r="I30" s="31">
        <v>885000</v>
      </c>
      <c r="J30" s="31">
        <v>10450419.699999999</v>
      </c>
      <c r="K30" s="31">
        <v>31249795.800000001</v>
      </c>
      <c r="L30" s="31">
        <v>14266272.699999999</v>
      </c>
      <c r="M30" s="31">
        <v>10301770.6</v>
      </c>
      <c r="N30" s="31">
        <v>3964502.1</v>
      </c>
      <c r="O30" s="31">
        <v>230358.9</v>
      </c>
      <c r="P30" s="31">
        <v>3508825.8</v>
      </c>
      <c r="Q30" s="31">
        <v>-754.6</v>
      </c>
      <c r="R30" s="31">
        <v>0</v>
      </c>
      <c r="S30" s="31">
        <v>118843.9</v>
      </c>
      <c r="T30" s="31">
        <v>566436.69999999995</v>
      </c>
      <c r="U30" s="31">
        <f t="shared" si="0"/>
        <v>237.55522377848305</v>
      </c>
      <c r="V30" s="31">
        <f>VLOOKUP(C30,'[1]Listing 2019'!$D$7:$M$203,10,0)</f>
        <v>131547500</v>
      </c>
    </row>
    <row r="31" spans="1:22" s="34" customFormat="1" x14ac:dyDescent="0.25">
      <c r="A31" s="30">
        <v>27</v>
      </c>
      <c r="B31" s="31" t="s">
        <v>78</v>
      </c>
      <c r="C31" s="32">
        <v>461</v>
      </c>
      <c r="D31" s="33" t="s">
        <v>79</v>
      </c>
      <c r="E31" s="31">
        <v>5843381.0999999996</v>
      </c>
      <c r="F31" s="31">
        <v>4610194.5999999996</v>
      </c>
      <c r="G31" s="31">
        <v>10453575.699999999</v>
      </c>
      <c r="H31" s="31">
        <v>324319.5</v>
      </c>
      <c r="I31" s="31">
        <v>0</v>
      </c>
      <c r="J31" s="31">
        <v>324319.5</v>
      </c>
      <c r="K31" s="31">
        <v>10129256.199999999</v>
      </c>
      <c r="L31" s="31">
        <v>8212477.5</v>
      </c>
      <c r="M31" s="31">
        <v>6999630.2999999998</v>
      </c>
      <c r="N31" s="31">
        <v>1212847.2</v>
      </c>
      <c r="O31" s="31">
        <v>326150.5</v>
      </c>
      <c r="P31" s="31">
        <v>888962.2</v>
      </c>
      <c r="Q31" s="31">
        <v>522.4</v>
      </c>
      <c r="R31" s="31">
        <v>0</v>
      </c>
      <c r="S31" s="31">
        <v>103493.9</v>
      </c>
      <c r="T31" s="31">
        <v>547064</v>
      </c>
      <c r="U31" s="31">
        <f t="shared" si="0"/>
        <v>3214.3062681353499</v>
      </c>
      <c r="V31" s="31">
        <f>VLOOKUP(C31,'[1]Listing 2019'!$D$7:$M$203,10,0)</f>
        <v>3151304</v>
      </c>
    </row>
    <row r="32" spans="1:22" s="34" customFormat="1" x14ac:dyDescent="0.25">
      <c r="A32" s="30">
        <v>28</v>
      </c>
      <c r="B32" s="31" t="s">
        <v>80</v>
      </c>
      <c r="C32" s="32">
        <v>311</v>
      </c>
      <c r="D32" s="33" t="s">
        <v>81</v>
      </c>
      <c r="E32" s="31">
        <v>476406.8</v>
      </c>
      <c r="F32" s="31">
        <v>2168941.7999999998</v>
      </c>
      <c r="G32" s="31">
        <v>2645348.6</v>
      </c>
      <c r="H32" s="31">
        <v>277458.3</v>
      </c>
      <c r="I32" s="31">
        <v>753250.4</v>
      </c>
      <c r="J32" s="31">
        <v>1030708.7</v>
      </c>
      <c r="K32" s="31">
        <v>1614639.9</v>
      </c>
      <c r="L32" s="31">
        <v>899009.8</v>
      </c>
      <c r="M32" s="31">
        <v>167882.8</v>
      </c>
      <c r="N32" s="31">
        <v>731127</v>
      </c>
      <c r="O32" s="31">
        <v>0</v>
      </c>
      <c r="P32" s="31">
        <v>604035.4</v>
      </c>
      <c r="Q32" s="31">
        <v>339605.6</v>
      </c>
      <c r="R32" s="31">
        <v>0</v>
      </c>
      <c r="S32" s="31">
        <v>17049.099999999999</v>
      </c>
      <c r="T32" s="31">
        <v>449648.1</v>
      </c>
      <c r="U32" s="31">
        <f t="shared" si="0"/>
        <v>21828.602522678419</v>
      </c>
      <c r="V32" s="31">
        <f>VLOOKUP(C32,'[1]Listing 2019'!$D$7:$M$203,10,0)</f>
        <v>73969</v>
      </c>
    </row>
    <row r="33" spans="1:22" s="34" customFormat="1" x14ac:dyDescent="0.25">
      <c r="A33" s="30">
        <v>29</v>
      </c>
      <c r="B33" s="31" t="s">
        <v>82</v>
      </c>
      <c r="C33" s="32">
        <v>191</v>
      </c>
      <c r="D33" s="33" t="s">
        <v>83</v>
      </c>
      <c r="E33" s="31">
        <v>36592342.200000003</v>
      </c>
      <c r="F33" s="31">
        <v>24292252.300000001</v>
      </c>
      <c r="G33" s="31">
        <v>60884594.5</v>
      </c>
      <c r="H33" s="31">
        <v>49703003.399999999</v>
      </c>
      <c r="I33" s="31">
        <v>160818.20000000001</v>
      </c>
      <c r="J33" s="31">
        <v>49863821.600000001</v>
      </c>
      <c r="K33" s="31">
        <v>11020772.9</v>
      </c>
      <c r="L33" s="31">
        <v>0</v>
      </c>
      <c r="M33" s="31">
        <v>0</v>
      </c>
      <c r="N33" s="31">
        <v>0</v>
      </c>
      <c r="O33" s="31">
        <v>5017185.4000000004</v>
      </c>
      <c r="P33" s="31">
        <v>1493166.4</v>
      </c>
      <c r="Q33" s="31">
        <v>-3073269.9</v>
      </c>
      <c r="R33" s="31">
        <v>0</v>
      </c>
      <c r="S33" s="31">
        <v>1447.7</v>
      </c>
      <c r="T33" s="31">
        <v>449301.4</v>
      </c>
      <c r="U33" s="31">
        <f t="shared" si="0"/>
        <v>3167.5077026545418</v>
      </c>
      <c r="V33" s="31">
        <f>VLOOKUP(C33,'[1]Listing 2019'!$D$7:$M$203,10,0)</f>
        <v>3479320</v>
      </c>
    </row>
    <row r="34" spans="1:22" s="34" customFormat="1" x14ac:dyDescent="0.25">
      <c r="A34" s="30">
        <v>30</v>
      </c>
      <c r="B34" s="31" t="s">
        <v>84</v>
      </c>
      <c r="C34" s="32">
        <v>500</v>
      </c>
      <c r="D34" s="33" t="s">
        <v>85</v>
      </c>
      <c r="E34" s="31">
        <v>712011.3</v>
      </c>
      <c r="F34" s="31">
        <v>9720824.5</v>
      </c>
      <c r="G34" s="31">
        <v>10432835.800000001</v>
      </c>
      <c r="H34" s="31">
        <v>1229219.5</v>
      </c>
      <c r="I34" s="31">
        <v>0</v>
      </c>
      <c r="J34" s="31">
        <v>1229219.5</v>
      </c>
      <c r="K34" s="31">
        <v>9203616.3000000007</v>
      </c>
      <c r="L34" s="31">
        <v>3657579.1</v>
      </c>
      <c r="M34" s="31">
        <v>4310977.0999999996</v>
      </c>
      <c r="N34" s="31">
        <v>-653398</v>
      </c>
      <c r="O34" s="31">
        <v>111618</v>
      </c>
      <c r="P34" s="31">
        <v>120512.5</v>
      </c>
      <c r="Q34" s="31">
        <v>0</v>
      </c>
      <c r="R34" s="31">
        <v>1171504.1000000001</v>
      </c>
      <c r="S34" s="31">
        <v>61025.1</v>
      </c>
      <c r="T34" s="31">
        <v>448186.5</v>
      </c>
      <c r="U34" s="31">
        <f t="shared" si="0"/>
        <v>601.85883650814458</v>
      </c>
      <c r="V34" s="31">
        <f>VLOOKUP(C34,'[1]Listing 2019'!$D$7:$M$203,10,0)</f>
        <v>15291985</v>
      </c>
    </row>
    <row r="35" spans="1:22" s="34" customFormat="1" x14ac:dyDescent="0.25">
      <c r="A35" s="30">
        <v>31</v>
      </c>
      <c r="B35" s="31" t="s">
        <v>86</v>
      </c>
      <c r="C35" s="32">
        <v>402</v>
      </c>
      <c r="D35" s="33" t="s">
        <v>87</v>
      </c>
      <c r="E35" s="31">
        <v>7316826.0999999996</v>
      </c>
      <c r="F35" s="31">
        <v>12353875.800000001</v>
      </c>
      <c r="G35" s="31">
        <v>19670701.899999999</v>
      </c>
      <c r="H35" s="31">
        <v>6031529.2000000002</v>
      </c>
      <c r="I35" s="31">
        <v>201810.5</v>
      </c>
      <c r="J35" s="31">
        <v>6233339.7000000002</v>
      </c>
      <c r="K35" s="31">
        <v>13437362.199999999</v>
      </c>
      <c r="L35" s="31">
        <v>7878685.7000000002</v>
      </c>
      <c r="M35" s="31">
        <v>6537761.9000000004</v>
      </c>
      <c r="N35" s="31">
        <v>1340923.8</v>
      </c>
      <c r="O35" s="31">
        <v>354382.2</v>
      </c>
      <c r="P35" s="31">
        <v>1260707.5</v>
      </c>
      <c r="Q35" s="31">
        <v>-14380.7</v>
      </c>
      <c r="R35" s="31">
        <v>0</v>
      </c>
      <c r="S35" s="31">
        <v>21010.9</v>
      </c>
      <c r="T35" s="31">
        <v>399206.9</v>
      </c>
      <c r="U35" s="31">
        <f t="shared" si="0"/>
        <v>854.02258773881101</v>
      </c>
      <c r="V35" s="31">
        <f>VLOOKUP(C35,'[1]Listing 2019'!$D$7:$M$203,10,0)</f>
        <v>15734200</v>
      </c>
    </row>
    <row r="36" spans="1:22" s="34" customFormat="1" x14ac:dyDescent="0.25">
      <c r="A36" s="30">
        <v>32</v>
      </c>
      <c r="B36" s="31" t="s">
        <v>88</v>
      </c>
      <c r="C36" s="32">
        <v>499</v>
      </c>
      <c r="D36" s="33" t="s">
        <v>89</v>
      </c>
      <c r="E36" s="31">
        <v>6832617.4000000004</v>
      </c>
      <c r="F36" s="31">
        <v>80694132</v>
      </c>
      <c r="G36" s="31">
        <v>87526749.400000006</v>
      </c>
      <c r="H36" s="31">
        <v>1713644.3</v>
      </c>
      <c r="I36" s="31">
        <v>40217.5</v>
      </c>
      <c r="J36" s="31">
        <v>1753861.8</v>
      </c>
      <c r="K36" s="31">
        <v>85772887.599999994</v>
      </c>
      <c r="L36" s="31">
        <v>35366842.100000001</v>
      </c>
      <c r="M36" s="31">
        <v>31741035.899999999</v>
      </c>
      <c r="N36" s="31">
        <v>3625806.2</v>
      </c>
      <c r="O36" s="31">
        <v>503235</v>
      </c>
      <c r="P36" s="31">
        <v>3730178.9</v>
      </c>
      <c r="Q36" s="31">
        <v>0</v>
      </c>
      <c r="R36" s="31">
        <v>0</v>
      </c>
      <c r="S36" s="31">
        <v>54966.9</v>
      </c>
      <c r="T36" s="31">
        <v>343895.4</v>
      </c>
      <c r="U36" s="31">
        <f t="shared" si="0"/>
        <v>441.04938205107305</v>
      </c>
      <c r="V36" s="31">
        <f>VLOOKUP(C36,'[1]Listing 2019'!$D$7:$M$203,10,0)</f>
        <v>194474567</v>
      </c>
    </row>
    <row r="37" spans="1:22" s="34" customFormat="1" x14ac:dyDescent="0.25">
      <c r="A37" s="30">
        <v>33</v>
      </c>
      <c r="B37" s="31" t="s">
        <v>90</v>
      </c>
      <c r="C37" s="32">
        <v>227</v>
      </c>
      <c r="D37" s="33" t="s">
        <v>91</v>
      </c>
      <c r="E37" s="31">
        <v>9694951.1999999993</v>
      </c>
      <c r="F37" s="31">
        <v>13993738.699999999</v>
      </c>
      <c r="G37" s="31">
        <v>23688689.899999999</v>
      </c>
      <c r="H37" s="31">
        <v>10534420.5</v>
      </c>
      <c r="I37" s="31">
        <v>3244491.6</v>
      </c>
      <c r="J37" s="31">
        <v>13778912.1</v>
      </c>
      <c r="K37" s="31">
        <v>9909777.8000000007</v>
      </c>
      <c r="L37" s="31">
        <v>22776634.899999999</v>
      </c>
      <c r="M37" s="31">
        <v>19523411.300000001</v>
      </c>
      <c r="N37" s="31">
        <v>3253223.6</v>
      </c>
      <c r="O37" s="31">
        <v>165153.1</v>
      </c>
      <c r="P37" s="31">
        <v>3162681.2</v>
      </c>
      <c r="Q37" s="31">
        <v>50159</v>
      </c>
      <c r="R37" s="31">
        <v>0</v>
      </c>
      <c r="S37" s="31">
        <v>8151.8</v>
      </c>
      <c r="T37" s="31">
        <v>297702.7</v>
      </c>
      <c r="U37" s="31">
        <f t="shared" si="0"/>
        <v>182995.9152770853</v>
      </c>
      <c r="V37" s="31">
        <f>VLOOKUP(C37,'[1]Listing 2019'!$D$7:$M$203,10,0)</f>
        <v>54153</v>
      </c>
    </row>
    <row r="38" spans="1:22" s="34" customFormat="1" x14ac:dyDescent="0.25">
      <c r="A38" s="30">
        <v>34</v>
      </c>
      <c r="B38" s="31" t="s">
        <v>92</v>
      </c>
      <c r="C38" s="32">
        <v>94</v>
      </c>
      <c r="D38" s="33" t="s">
        <v>93</v>
      </c>
      <c r="E38" s="31">
        <v>2057968.2</v>
      </c>
      <c r="F38" s="31">
        <v>1802715.7</v>
      </c>
      <c r="G38" s="31">
        <v>3860683.9</v>
      </c>
      <c r="H38" s="31">
        <v>1893111.5</v>
      </c>
      <c r="I38" s="31">
        <v>0</v>
      </c>
      <c r="J38" s="31">
        <v>1893111.5</v>
      </c>
      <c r="K38" s="31">
        <v>1967572.4</v>
      </c>
      <c r="L38" s="31">
        <v>2482800.6</v>
      </c>
      <c r="M38" s="31">
        <v>1502876.2</v>
      </c>
      <c r="N38" s="31">
        <v>979924.4</v>
      </c>
      <c r="O38" s="31">
        <v>12242.8</v>
      </c>
      <c r="P38" s="31">
        <v>702977.4</v>
      </c>
      <c r="Q38" s="31">
        <v>-328.6</v>
      </c>
      <c r="R38" s="31">
        <v>0</v>
      </c>
      <c r="S38" s="31">
        <v>14443.1</v>
      </c>
      <c r="T38" s="31">
        <v>274418.09999999998</v>
      </c>
      <c r="U38" s="31">
        <f t="shared" si="0"/>
        <v>17456.016892011783</v>
      </c>
      <c r="V38" s="31">
        <f>VLOOKUP(C38,'[1]Listing 2019'!$D$7:$M$203,10,0)</f>
        <v>112716</v>
      </c>
    </row>
    <row r="39" spans="1:22" s="34" customFormat="1" x14ac:dyDescent="0.25">
      <c r="A39" s="30">
        <v>35</v>
      </c>
      <c r="B39" s="31" t="s">
        <v>94</v>
      </c>
      <c r="C39" s="32">
        <v>464</v>
      </c>
      <c r="D39" s="33" t="s">
        <v>95</v>
      </c>
      <c r="E39" s="31">
        <v>1193630.2</v>
      </c>
      <c r="F39" s="31">
        <v>1068521.3</v>
      </c>
      <c r="G39" s="31">
        <v>2262151.5</v>
      </c>
      <c r="H39" s="31">
        <v>540112.5</v>
      </c>
      <c r="I39" s="31">
        <v>571006.9</v>
      </c>
      <c r="J39" s="31">
        <v>1111119.3999999999</v>
      </c>
      <c r="K39" s="31">
        <v>1151032.1000000001</v>
      </c>
      <c r="L39" s="31">
        <v>1307088.2</v>
      </c>
      <c r="M39" s="31">
        <v>796414.7</v>
      </c>
      <c r="N39" s="31">
        <v>510673.5</v>
      </c>
      <c r="O39" s="31">
        <v>641.1</v>
      </c>
      <c r="P39" s="31">
        <v>219695.8</v>
      </c>
      <c r="Q39" s="31">
        <v>0</v>
      </c>
      <c r="R39" s="31">
        <v>0</v>
      </c>
      <c r="S39" s="31">
        <v>35730.199999999997</v>
      </c>
      <c r="T39" s="31">
        <v>255888.6</v>
      </c>
      <c r="U39" s="31">
        <f t="shared" si="0"/>
        <v>1657.9170171577382</v>
      </c>
      <c r="V39" s="31">
        <f>VLOOKUP(C39,'[1]Listing 2019'!$D$7:$M$203,10,0)</f>
        <v>694264</v>
      </c>
    </row>
    <row r="40" spans="1:22" s="34" customFormat="1" x14ac:dyDescent="0.25">
      <c r="A40" s="30">
        <v>36</v>
      </c>
      <c r="B40" s="31" t="s">
        <v>96</v>
      </c>
      <c r="C40" s="32">
        <v>17</v>
      </c>
      <c r="D40" s="33" t="s">
        <v>97</v>
      </c>
      <c r="E40" s="31">
        <v>5318064.4000000004</v>
      </c>
      <c r="F40" s="31">
        <v>6624174.5999999996</v>
      </c>
      <c r="G40" s="31">
        <v>11942239</v>
      </c>
      <c r="H40" s="31">
        <v>864551.8</v>
      </c>
      <c r="I40" s="31">
        <v>0</v>
      </c>
      <c r="J40" s="31">
        <v>864551.8</v>
      </c>
      <c r="K40" s="31">
        <v>11077687.199999999</v>
      </c>
      <c r="L40" s="31">
        <v>14183310.199999999</v>
      </c>
      <c r="M40" s="31">
        <v>10386061.1</v>
      </c>
      <c r="N40" s="31">
        <v>3797249.1</v>
      </c>
      <c r="O40" s="31">
        <v>107389.5</v>
      </c>
      <c r="P40" s="31">
        <v>3605437.3</v>
      </c>
      <c r="Q40" s="31">
        <v>2598.5</v>
      </c>
      <c r="R40" s="31">
        <v>43.2</v>
      </c>
      <c r="S40" s="31">
        <v>62467.6</v>
      </c>
      <c r="T40" s="31">
        <v>239375.4</v>
      </c>
      <c r="U40" s="31">
        <f t="shared" si="0"/>
        <v>63615.146781825701</v>
      </c>
      <c r="V40" s="31">
        <f>VLOOKUP(C40,'[1]Listing 2019'!$D$7:$M$203,10,0)</f>
        <v>174136</v>
      </c>
    </row>
    <row r="41" spans="1:22" s="34" customFormat="1" x14ac:dyDescent="0.25">
      <c r="A41" s="30">
        <v>37</v>
      </c>
      <c r="B41" s="31" t="s">
        <v>98</v>
      </c>
      <c r="C41" s="32">
        <v>7</v>
      </c>
      <c r="D41" s="33" t="s">
        <v>99</v>
      </c>
      <c r="E41" s="31">
        <v>3277481.9</v>
      </c>
      <c r="F41" s="31">
        <v>5931078.5</v>
      </c>
      <c r="G41" s="31">
        <v>9208560.4000000004</v>
      </c>
      <c r="H41" s="31">
        <v>2195261.9</v>
      </c>
      <c r="I41" s="31">
        <v>518545.5</v>
      </c>
      <c r="J41" s="31">
        <v>2713807.4</v>
      </c>
      <c r="K41" s="31">
        <v>6494753</v>
      </c>
      <c r="L41" s="31">
        <v>3706764</v>
      </c>
      <c r="M41" s="31">
        <v>2930980.6</v>
      </c>
      <c r="N41" s="31">
        <v>775783.4</v>
      </c>
      <c r="O41" s="31">
        <v>836946.9</v>
      </c>
      <c r="P41" s="31">
        <v>1217889.8999999999</v>
      </c>
      <c r="Q41" s="31">
        <v>-119717.7</v>
      </c>
      <c r="R41" s="31">
        <v>0</v>
      </c>
      <c r="S41" s="31">
        <v>39485.199999999997</v>
      </c>
      <c r="T41" s="31">
        <v>235637.5</v>
      </c>
      <c r="U41" s="31">
        <f t="shared" si="0"/>
        <v>16043.200956453218</v>
      </c>
      <c r="V41" s="31">
        <f>VLOOKUP(C41,'[1]Listing 2019'!$D$7:$M$203,10,0)</f>
        <v>404829</v>
      </c>
    </row>
    <row r="42" spans="1:22" s="34" customFormat="1" x14ac:dyDescent="0.25">
      <c r="A42" s="30">
        <v>38</v>
      </c>
      <c r="B42" s="31" t="s">
        <v>100</v>
      </c>
      <c r="C42" s="32">
        <v>544</v>
      </c>
      <c r="D42" s="33" t="s">
        <v>101</v>
      </c>
      <c r="E42" s="31">
        <v>6519191.4000000004</v>
      </c>
      <c r="F42" s="31">
        <v>22795685.699999999</v>
      </c>
      <c r="G42" s="31">
        <v>29314877.100000001</v>
      </c>
      <c r="H42" s="31">
        <v>1696487.7</v>
      </c>
      <c r="I42" s="31">
        <v>0</v>
      </c>
      <c r="J42" s="31">
        <v>1696487.7</v>
      </c>
      <c r="K42" s="31">
        <v>27618389.399999999</v>
      </c>
      <c r="L42" s="31">
        <v>3478295.6</v>
      </c>
      <c r="M42" s="31">
        <v>2640415.2000000002</v>
      </c>
      <c r="N42" s="31">
        <v>837880.4</v>
      </c>
      <c r="O42" s="31">
        <v>356252.4</v>
      </c>
      <c r="P42" s="31">
        <v>940871.7</v>
      </c>
      <c r="Q42" s="31">
        <v>-2116.1</v>
      </c>
      <c r="R42" s="31">
        <v>0</v>
      </c>
      <c r="S42" s="31">
        <v>33979.1</v>
      </c>
      <c r="T42" s="31">
        <v>217165.9</v>
      </c>
      <c r="U42" s="31">
        <f t="shared" si="0"/>
        <v>489.54019887622525</v>
      </c>
      <c r="V42" s="31">
        <f>VLOOKUP(C42,'[1]Listing 2019'!$D$7:$M$203,10,0)</f>
        <v>56417000</v>
      </c>
    </row>
    <row r="43" spans="1:22" s="34" customFormat="1" x14ac:dyDescent="0.25">
      <c r="A43" s="30">
        <v>39</v>
      </c>
      <c r="B43" s="31" t="s">
        <v>102</v>
      </c>
      <c r="C43" s="32">
        <v>521</v>
      </c>
      <c r="D43" s="33" t="s">
        <v>103</v>
      </c>
      <c r="E43" s="31">
        <v>811085.8</v>
      </c>
      <c r="F43" s="31">
        <v>9457368.6999999993</v>
      </c>
      <c r="G43" s="31">
        <v>10268454.5</v>
      </c>
      <c r="H43" s="31">
        <v>1521694</v>
      </c>
      <c r="I43" s="31">
        <v>154724.79999999999</v>
      </c>
      <c r="J43" s="31">
        <v>1676418.8</v>
      </c>
      <c r="K43" s="31">
        <v>8592035.6999999993</v>
      </c>
      <c r="L43" s="31">
        <v>4817876.2</v>
      </c>
      <c r="M43" s="31">
        <v>4147961.1</v>
      </c>
      <c r="N43" s="31">
        <v>669915.1</v>
      </c>
      <c r="O43" s="31">
        <v>722.1</v>
      </c>
      <c r="P43" s="31">
        <v>403172.5</v>
      </c>
      <c r="Q43" s="31">
        <v>-32608.799999999999</v>
      </c>
      <c r="R43" s="31">
        <v>0</v>
      </c>
      <c r="S43" s="31">
        <v>32620.400000000001</v>
      </c>
      <c r="T43" s="31">
        <v>202235.5</v>
      </c>
      <c r="U43" s="31">
        <f t="shared" si="0"/>
        <v>85.920356999999996</v>
      </c>
      <c r="V43" s="31">
        <f>VLOOKUP(C43,'[1]Listing 2019'!$D$7:$M$203,10,0)</f>
        <v>100000000</v>
      </c>
    </row>
    <row r="44" spans="1:22" s="34" customFormat="1" x14ac:dyDescent="0.25">
      <c r="A44" s="30">
        <v>40</v>
      </c>
      <c r="B44" s="31" t="s">
        <v>104</v>
      </c>
      <c r="C44" s="32">
        <v>326</v>
      </c>
      <c r="D44" s="33" t="s">
        <v>105</v>
      </c>
      <c r="E44" s="31">
        <v>430515.8</v>
      </c>
      <c r="F44" s="31">
        <v>2671855.1</v>
      </c>
      <c r="G44" s="31">
        <v>3102370.9</v>
      </c>
      <c r="H44" s="31">
        <v>26688.1</v>
      </c>
      <c r="I44" s="31">
        <v>132902.1</v>
      </c>
      <c r="J44" s="31">
        <v>159590.20000000001</v>
      </c>
      <c r="K44" s="31">
        <v>2942780.7</v>
      </c>
      <c r="L44" s="31">
        <v>0</v>
      </c>
      <c r="M44" s="31">
        <v>0</v>
      </c>
      <c r="N44" s="31">
        <v>0</v>
      </c>
      <c r="O44" s="31">
        <v>222516.6</v>
      </c>
      <c r="P44" s="31">
        <v>29365.1</v>
      </c>
      <c r="Q44" s="31">
        <v>0</v>
      </c>
      <c r="R44" s="31">
        <v>0</v>
      </c>
      <c r="S44" s="31">
        <v>19315.099999999999</v>
      </c>
      <c r="T44" s="31">
        <v>173836.4</v>
      </c>
      <c r="U44" s="31">
        <f t="shared" si="0"/>
        <v>1766.4407078774841</v>
      </c>
      <c r="V44" s="31">
        <f>VLOOKUP(C44,'[1]Listing 2019'!$D$7:$M$203,10,0)</f>
        <v>1665938</v>
      </c>
    </row>
    <row r="45" spans="1:22" s="34" customFormat="1" x14ac:dyDescent="0.25">
      <c r="A45" s="30">
        <v>41</v>
      </c>
      <c r="B45" s="31" t="s">
        <v>106</v>
      </c>
      <c r="C45" s="32">
        <v>543</v>
      </c>
      <c r="D45" s="33" t="s">
        <v>107</v>
      </c>
      <c r="E45" s="31">
        <v>1141965.3</v>
      </c>
      <c r="F45" s="31">
        <v>2459117</v>
      </c>
      <c r="G45" s="31">
        <v>3601082.3</v>
      </c>
      <c r="H45" s="31">
        <v>607530.9</v>
      </c>
      <c r="I45" s="31">
        <v>0</v>
      </c>
      <c r="J45" s="31">
        <v>607530.9</v>
      </c>
      <c r="K45" s="31">
        <v>2993551.4</v>
      </c>
      <c r="L45" s="31">
        <v>1512815.8</v>
      </c>
      <c r="M45" s="31">
        <v>597985.80000000005</v>
      </c>
      <c r="N45" s="31">
        <v>914830</v>
      </c>
      <c r="O45" s="31">
        <v>11499.9</v>
      </c>
      <c r="P45" s="31">
        <v>750411.6</v>
      </c>
      <c r="Q45" s="31">
        <v>15276.7</v>
      </c>
      <c r="R45" s="31">
        <v>0</v>
      </c>
      <c r="S45" s="31">
        <v>19892.7</v>
      </c>
      <c r="T45" s="31">
        <v>171302.3</v>
      </c>
      <c r="U45" s="31">
        <f t="shared" si="0"/>
        <v>86.890184187192645</v>
      </c>
      <c r="V45" s="31">
        <f>VLOOKUP(C45,'[1]Listing 2019'!$D$7:$M$203,10,0)</f>
        <v>34452124</v>
      </c>
    </row>
    <row r="46" spans="1:22" s="34" customFormat="1" x14ac:dyDescent="0.25">
      <c r="A46" s="30">
        <v>42</v>
      </c>
      <c r="B46" s="31" t="s">
        <v>108</v>
      </c>
      <c r="C46" s="32">
        <v>515</v>
      </c>
      <c r="D46" s="33" t="s">
        <v>109</v>
      </c>
      <c r="E46" s="31">
        <v>41185106.799999997</v>
      </c>
      <c r="F46" s="31">
        <v>236536821.90000001</v>
      </c>
      <c r="G46" s="31">
        <v>277721928.69999999</v>
      </c>
      <c r="H46" s="31">
        <v>39562566</v>
      </c>
      <c r="I46" s="31">
        <v>55364275.700000003</v>
      </c>
      <c r="J46" s="31">
        <v>94926841.700000003</v>
      </c>
      <c r="K46" s="31">
        <v>182795087</v>
      </c>
      <c r="L46" s="31">
        <v>412752286.30000001</v>
      </c>
      <c r="M46" s="31">
        <v>378686128.69999999</v>
      </c>
      <c r="N46" s="31">
        <v>34066157.600000001</v>
      </c>
      <c r="O46" s="31">
        <v>8439086.9000000004</v>
      </c>
      <c r="P46" s="31">
        <v>41986213.100000001</v>
      </c>
      <c r="Q46" s="31">
        <v>91.7</v>
      </c>
      <c r="R46" s="31">
        <v>0</v>
      </c>
      <c r="S46" s="31">
        <v>362913.1</v>
      </c>
      <c r="T46" s="31">
        <v>156210</v>
      </c>
      <c r="U46" s="31">
        <f t="shared" si="0"/>
        <v>4431.0737885729523</v>
      </c>
      <c r="V46" s="31">
        <f>VLOOKUP(C46,'[1]Listing 2019'!$D$7:$M$203,10,0)</f>
        <v>41253000</v>
      </c>
    </row>
    <row r="47" spans="1:22" s="34" customFormat="1" x14ac:dyDescent="0.25">
      <c r="A47" s="30">
        <v>43</v>
      </c>
      <c r="B47" s="31" t="s">
        <v>110</v>
      </c>
      <c r="C47" s="32">
        <v>108</v>
      </c>
      <c r="D47" s="33" t="s">
        <v>111</v>
      </c>
      <c r="E47" s="31">
        <v>2570289.6</v>
      </c>
      <c r="F47" s="31">
        <v>3155423.8</v>
      </c>
      <c r="G47" s="31">
        <v>5725713.4000000004</v>
      </c>
      <c r="H47" s="31">
        <v>4683438.9000000004</v>
      </c>
      <c r="I47" s="31">
        <v>0</v>
      </c>
      <c r="J47" s="31">
        <v>4683438.9000000004</v>
      </c>
      <c r="K47" s="31">
        <v>1042274.5</v>
      </c>
      <c r="L47" s="31">
        <v>8815108.4000000004</v>
      </c>
      <c r="M47" s="31">
        <v>8459585.1999999993</v>
      </c>
      <c r="N47" s="31">
        <v>355523.2</v>
      </c>
      <c r="O47" s="31">
        <v>7465.7</v>
      </c>
      <c r="P47" s="31">
        <v>243606.3</v>
      </c>
      <c r="Q47" s="31">
        <v>0</v>
      </c>
      <c r="R47" s="31">
        <v>0</v>
      </c>
      <c r="S47" s="31">
        <v>11941</v>
      </c>
      <c r="T47" s="31">
        <v>107441.60000000001</v>
      </c>
      <c r="U47" s="31">
        <f t="shared" si="0"/>
        <v>7240.0787724282609</v>
      </c>
      <c r="V47" s="31">
        <f>VLOOKUP(C47,'[1]Listing 2019'!$D$7:$M$203,10,0)</f>
        <v>143959</v>
      </c>
    </row>
    <row r="48" spans="1:22" s="34" customFormat="1" x14ac:dyDescent="0.25">
      <c r="A48" s="30">
        <v>44</v>
      </c>
      <c r="B48" s="31" t="s">
        <v>112</v>
      </c>
      <c r="C48" s="32">
        <v>154</v>
      </c>
      <c r="D48" s="33" t="s">
        <v>113</v>
      </c>
      <c r="E48" s="31">
        <v>174017.8</v>
      </c>
      <c r="F48" s="31">
        <v>828815.9</v>
      </c>
      <c r="G48" s="31">
        <v>1002833.7</v>
      </c>
      <c r="H48" s="31">
        <v>85564.5</v>
      </c>
      <c r="I48" s="31">
        <v>0</v>
      </c>
      <c r="J48" s="31">
        <v>85564.5</v>
      </c>
      <c r="K48" s="31">
        <v>917269.2</v>
      </c>
      <c r="L48" s="31">
        <v>156807.29999999999</v>
      </c>
      <c r="M48" s="31">
        <v>13966.4</v>
      </c>
      <c r="N48" s="31">
        <v>142840.9</v>
      </c>
      <c r="O48" s="31">
        <v>0</v>
      </c>
      <c r="P48" s="31">
        <v>28148.5</v>
      </c>
      <c r="Q48" s="31">
        <v>0</v>
      </c>
      <c r="R48" s="31">
        <v>0</v>
      </c>
      <c r="S48" s="31">
        <v>11469.2</v>
      </c>
      <c r="T48" s="31">
        <v>103223.2</v>
      </c>
      <c r="U48" s="31">
        <f t="shared" si="0"/>
        <v>2326.3349040573376</v>
      </c>
      <c r="V48" s="31">
        <f>VLOOKUP(C48,'[1]Listing 2019'!$D$7:$M$203,10,0)</f>
        <v>394298</v>
      </c>
    </row>
    <row r="49" spans="1:22" s="34" customFormat="1" x14ac:dyDescent="0.25">
      <c r="A49" s="30">
        <v>45</v>
      </c>
      <c r="B49" s="31" t="s">
        <v>114</v>
      </c>
      <c r="C49" s="32">
        <v>525</v>
      </c>
      <c r="D49" s="33" t="s">
        <v>115</v>
      </c>
      <c r="E49" s="31">
        <v>2100344.9</v>
      </c>
      <c r="F49" s="31">
        <v>2824238</v>
      </c>
      <c r="G49" s="31">
        <v>4924582.9000000004</v>
      </c>
      <c r="H49" s="31">
        <v>602065.19999999995</v>
      </c>
      <c r="I49" s="31">
        <v>0</v>
      </c>
      <c r="J49" s="31">
        <v>602065.19999999995</v>
      </c>
      <c r="K49" s="31">
        <v>4322517.7</v>
      </c>
      <c r="L49" s="31">
        <v>950149.6</v>
      </c>
      <c r="M49" s="31">
        <v>629251.19999999995</v>
      </c>
      <c r="N49" s="31">
        <v>320898.40000000002</v>
      </c>
      <c r="O49" s="31">
        <v>1899.4</v>
      </c>
      <c r="P49" s="31">
        <v>272822.3</v>
      </c>
      <c r="Q49" s="31">
        <v>42594.8</v>
      </c>
      <c r="R49" s="31">
        <v>0</v>
      </c>
      <c r="S49" s="31">
        <v>9528.4</v>
      </c>
      <c r="T49" s="31">
        <v>83041.899999999994</v>
      </c>
      <c r="U49" s="31">
        <f t="shared" si="0"/>
        <v>82.935618777000016</v>
      </c>
      <c r="V49" s="31">
        <f>VLOOKUP(C49,'[1]Listing 2019'!$D$7:$M$203,10,0)</f>
        <v>52118954</v>
      </c>
    </row>
    <row r="50" spans="1:22" s="34" customFormat="1" x14ac:dyDescent="0.25">
      <c r="A50" s="30">
        <v>46</v>
      </c>
      <c r="B50" s="31" t="s">
        <v>116</v>
      </c>
      <c r="C50" s="32">
        <v>455</v>
      </c>
      <c r="D50" s="33" t="s">
        <v>117</v>
      </c>
      <c r="E50" s="31">
        <v>1209541.3</v>
      </c>
      <c r="F50" s="31">
        <v>4320014</v>
      </c>
      <c r="G50" s="31">
        <v>5529555.2999999998</v>
      </c>
      <c r="H50" s="31">
        <v>375256.6</v>
      </c>
      <c r="I50" s="31">
        <v>0</v>
      </c>
      <c r="J50" s="31">
        <v>375256.6</v>
      </c>
      <c r="K50" s="31">
        <v>5154298.7</v>
      </c>
      <c r="L50" s="31">
        <v>1818927.8</v>
      </c>
      <c r="M50" s="31">
        <v>1578766</v>
      </c>
      <c r="N50" s="31">
        <v>240161.8</v>
      </c>
      <c r="O50" s="31">
        <v>0</v>
      </c>
      <c r="P50" s="31">
        <v>181661.8</v>
      </c>
      <c r="Q50" s="31">
        <v>0</v>
      </c>
      <c r="R50" s="31">
        <v>0</v>
      </c>
      <c r="S50" s="31">
        <v>5850</v>
      </c>
      <c r="T50" s="31">
        <v>52650</v>
      </c>
      <c r="U50" s="31">
        <f t="shared" si="0"/>
        <v>15597.345215759849</v>
      </c>
      <c r="V50" s="31">
        <f>VLOOKUP(C50,'[1]Listing 2019'!$D$7:$M$203,10,0)</f>
        <v>330460</v>
      </c>
    </row>
    <row r="51" spans="1:22" s="34" customFormat="1" x14ac:dyDescent="0.25">
      <c r="A51" s="30">
        <v>47</v>
      </c>
      <c r="B51" s="31" t="s">
        <v>118</v>
      </c>
      <c r="C51" s="32">
        <v>150</v>
      </c>
      <c r="D51" s="33" t="s">
        <v>119</v>
      </c>
      <c r="E51" s="31">
        <v>12067.1</v>
      </c>
      <c r="F51" s="31">
        <v>412326.7</v>
      </c>
      <c r="G51" s="31">
        <v>424393.8</v>
      </c>
      <c r="H51" s="31">
        <v>36522.400000000001</v>
      </c>
      <c r="I51" s="31">
        <v>0</v>
      </c>
      <c r="J51" s="31">
        <v>36522.400000000001</v>
      </c>
      <c r="K51" s="31">
        <v>387871.4</v>
      </c>
      <c r="L51" s="31">
        <v>171784.2</v>
      </c>
      <c r="M51" s="31">
        <v>42667.4</v>
      </c>
      <c r="N51" s="31">
        <v>129116.8</v>
      </c>
      <c r="O51" s="31">
        <v>0</v>
      </c>
      <c r="P51" s="31">
        <v>76019.199999999997</v>
      </c>
      <c r="Q51" s="31">
        <v>0</v>
      </c>
      <c r="R51" s="31">
        <v>0</v>
      </c>
      <c r="S51" s="31">
        <v>531</v>
      </c>
      <c r="T51" s="31">
        <v>52566.6</v>
      </c>
      <c r="U51" s="31">
        <f t="shared" si="0"/>
        <v>212.74945327751013</v>
      </c>
      <c r="V51" s="31">
        <f>VLOOKUP(C51,'[1]Listing 2019'!$D$7:$M$203,10,0)</f>
        <v>1823137</v>
      </c>
    </row>
    <row r="52" spans="1:22" s="34" customFormat="1" x14ac:dyDescent="0.25">
      <c r="A52" s="30">
        <v>48</v>
      </c>
      <c r="B52" s="31" t="s">
        <v>120</v>
      </c>
      <c r="C52" s="32">
        <v>329</v>
      </c>
      <c r="D52" s="33" t="s">
        <v>121</v>
      </c>
      <c r="E52" s="31">
        <v>1005162.1</v>
      </c>
      <c r="F52" s="31">
        <v>731517.8</v>
      </c>
      <c r="G52" s="31">
        <v>1736679.9</v>
      </c>
      <c r="H52" s="31">
        <v>782652.7</v>
      </c>
      <c r="I52" s="31">
        <v>0</v>
      </c>
      <c r="J52" s="31">
        <v>782652.7</v>
      </c>
      <c r="K52" s="31">
        <v>954027.2</v>
      </c>
      <c r="L52" s="31">
        <v>702803.7</v>
      </c>
      <c r="M52" s="31">
        <v>649929.19999999995</v>
      </c>
      <c r="N52" s="31">
        <v>52874.5</v>
      </c>
      <c r="O52" s="31">
        <v>188.7</v>
      </c>
      <c r="P52" s="31">
        <v>0</v>
      </c>
      <c r="Q52" s="31">
        <v>0</v>
      </c>
      <c r="R52" s="31">
        <v>0</v>
      </c>
      <c r="S52" s="31">
        <v>2653.1</v>
      </c>
      <c r="T52" s="31">
        <v>50410.1</v>
      </c>
      <c r="U52" s="31">
        <f t="shared" si="0"/>
        <v>1527.9519141296287</v>
      </c>
      <c r="V52" s="31">
        <f>VLOOKUP(C52,'[1]Listing 2019'!$D$7:$M$203,10,0)</f>
        <v>624383</v>
      </c>
    </row>
    <row r="53" spans="1:22" s="34" customFormat="1" x14ac:dyDescent="0.25">
      <c r="A53" s="30">
        <v>49</v>
      </c>
      <c r="B53" s="31" t="s">
        <v>122</v>
      </c>
      <c r="C53" s="32">
        <v>209</v>
      </c>
      <c r="D53" s="33" t="s">
        <v>123</v>
      </c>
      <c r="E53" s="31">
        <v>16650478.699999999</v>
      </c>
      <c r="F53" s="31">
        <v>17909720.699999999</v>
      </c>
      <c r="G53" s="31">
        <v>34560199.399999999</v>
      </c>
      <c r="H53" s="31">
        <v>2839327.9</v>
      </c>
      <c r="I53" s="31">
        <v>4370849.8</v>
      </c>
      <c r="J53" s="31">
        <v>7210177.7000000002</v>
      </c>
      <c r="K53" s="31">
        <v>27350021.699999999</v>
      </c>
      <c r="L53" s="31">
        <v>18919783.600000001</v>
      </c>
      <c r="M53" s="31">
        <v>17191436.199999999</v>
      </c>
      <c r="N53" s="31">
        <v>1728347.4</v>
      </c>
      <c r="O53" s="31">
        <v>2027110</v>
      </c>
      <c r="P53" s="31">
        <v>3624628.4</v>
      </c>
      <c r="Q53" s="31">
        <v>18618.3</v>
      </c>
      <c r="R53" s="31">
        <v>0</v>
      </c>
      <c r="S53" s="31">
        <v>99549.4</v>
      </c>
      <c r="T53" s="31">
        <v>49897.9</v>
      </c>
      <c r="U53" s="31">
        <f t="shared" si="0"/>
        <v>1057.198682379732</v>
      </c>
      <c r="V53" s="31">
        <f>VLOOKUP(C53,'[1]Listing 2019'!$D$7:$M$203,10,0)</f>
        <v>25870276</v>
      </c>
    </row>
    <row r="54" spans="1:22" s="34" customFormat="1" x14ac:dyDescent="0.25">
      <c r="A54" s="30">
        <v>50</v>
      </c>
      <c r="B54" s="31" t="s">
        <v>124</v>
      </c>
      <c r="C54" s="32">
        <v>97</v>
      </c>
      <c r="D54" s="33" t="s">
        <v>125</v>
      </c>
      <c r="E54" s="31">
        <v>7244654.7000000002</v>
      </c>
      <c r="F54" s="31">
        <v>1004078.6</v>
      </c>
      <c r="G54" s="31">
        <v>8248733.2999999998</v>
      </c>
      <c r="H54" s="31">
        <v>7477881.7000000002</v>
      </c>
      <c r="I54" s="31">
        <v>244807.6</v>
      </c>
      <c r="J54" s="31">
        <v>7722689.2999999998</v>
      </c>
      <c r="K54" s="31">
        <v>526044</v>
      </c>
      <c r="L54" s="31">
        <v>212479.1</v>
      </c>
      <c r="M54" s="31">
        <v>0</v>
      </c>
      <c r="N54" s="31">
        <v>212479.1</v>
      </c>
      <c r="O54" s="31">
        <v>4.5</v>
      </c>
      <c r="P54" s="31">
        <v>160621.1</v>
      </c>
      <c r="Q54" s="31">
        <v>0</v>
      </c>
      <c r="R54" s="31">
        <v>0</v>
      </c>
      <c r="S54" s="31">
        <v>5186.2</v>
      </c>
      <c r="T54" s="31">
        <v>46676.3</v>
      </c>
      <c r="U54" s="31">
        <f t="shared" si="0"/>
        <v>590.14032048894535</v>
      </c>
      <c r="V54" s="31">
        <f>VLOOKUP(C54,'[1]Listing 2019'!$D$7:$M$203,10,0)</f>
        <v>891388</v>
      </c>
    </row>
    <row r="55" spans="1:22" s="34" customFormat="1" x14ac:dyDescent="0.25">
      <c r="A55" s="30">
        <v>51</v>
      </c>
      <c r="B55" s="31" t="s">
        <v>126</v>
      </c>
      <c r="C55" s="32">
        <v>378</v>
      </c>
      <c r="D55" s="33" t="s">
        <v>127</v>
      </c>
      <c r="E55" s="31">
        <v>54732.6</v>
      </c>
      <c r="F55" s="31">
        <v>3066222.6</v>
      </c>
      <c r="G55" s="31">
        <v>3120955.2</v>
      </c>
      <c r="H55" s="31">
        <v>50908.800000000003</v>
      </c>
      <c r="I55" s="31">
        <v>1858169.1</v>
      </c>
      <c r="J55" s="31">
        <v>1909077.9</v>
      </c>
      <c r="K55" s="31">
        <v>1211877.3</v>
      </c>
      <c r="L55" s="31">
        <v>440504.9</v>
      </c>
      <c r="M55" s="31">
        <v>194418.3</v>
      </c>
      <c r="N55" s="31">
        <v>246086.6</v>
      </c>
      <c r="O55" s="31">
        <v>0</v>
      </c>
      <c r="P55" s="31">
        <v>196029.3</v>
      </c>
      <c r="Q55" s="31">
        <v>0</v>
      </c>
      <c r="R55" s="31">
        <v>0</v>
      </c>
      <c r="S55" s="31">
        <v>3944.9</v>
      </c>
      <c r="T55" s="31">
        <v>46112.4</v>
      </c>
      <c r="U55" s="31">
        <f t="shared" si="0"/>
        <v>3886.015661074342</v>
      </c>
      <c r="V55" s="31">
        <f>VLOOKUP(C55,'[1]Listing 2019'!$D$7:$M$203,10,0)</f>
        <v>311856</v>
      </c>
    </row>
    <row r="56" spans="1:22" s="34" customFormat="1" x14ac:dyDescent="0.25">
      <c r="A56" s="30">
        <v>52</v>
      </c>
      <c r="B56" s="31" t="s">
        <v>128</v>
      </c>
      <c r="C56" s="32">
        <v>214</v>
      </c>
      <c r="D56" s="33" t="s">
        <v>129</v>
      </c>
      <c r="E56" s="31">
        <v>906145.9</v>
      </c>
      <c r="F56" s="31">
        <v>1354483.9</v>
      </c>
      <c r="G56" s="31">
        <v>2260629.7999999998</v>
      </c>
      <c r="H56" s="31">
        <v>1336972.1000000001</v>
      </c>
      <c r="I56" s="31">
        <v>233.3</v>
      </c>
      <c r="J56" s="31">
        <v>1337205.3999999999</v>
      </c>
      <c r="K56" s="31">
        <v>923424.4</v>
      </c>
      <c r="L56" s="31">
        <v>2474612.1</v>
      </c>
      <c r="M56" s="31">
        <v>91113.1</v>
      </c>
      <c r="N56" s="31">
        <v>2383499</v>
      </c>
      <c r="O56" s="31">
        <v>59253.2</v>
      </c>
      <c r="P56" s="31">
        <v>2395112.6</v>
      </c>
      <c r="Q56" s="31">
        <v>-1790.6</v>
      </c>
      <c r="R56" s="31">
        <v>0</v>
      </c>
      <c r="S56" s="31">
        <v>5706</v>
      </c>
      <c r="T56" s="31">
        <v>40143</v>
      </c>
      <c r="U56" s="31">
        <f t="shared" si="0"/>
        <v>8048.1832364450875</v>
      </c>
      <c r="V56" s="31">
        <f>VLOOKUP(C56,'[1]Listing 2019'!$D$7:$M$203,10,0)</f>
        <v>114737</v>
      </c>
    </row>
    <row r="57" spans="1:22" s="34" customFormat="1" x14ac:dyDescent="0.25">
      <c r="A57" s="30">
        <v>53</v>
      </c>
      <c r="B57" s="31" t="s">
        <v>130</v>
      </c>
      <c r="C57" s="32">
        <v>56</v>
      </c>
      <c r="D57" s="33" t="s">
        <v>131</v>
      </c>
      <c r="E57" s="31">
        <v>49498.400000000001</v>
      </c>
      <c r="F57" s="31">
        <v>856476.3</v>
      </c>
      <c r="G57" s="31">
        <v>905974.7</v>
      </c>
      <c r="H57" s="31">
        <v>71026.2</v>
      </c>
      <c r="I57" s="31">
        <v>0</v>
      </c>
      <c r="J57" s="31">
        <v>71026.2</v>
      </c>
      <c r="K57" s="31">
        <v>834948.5</v>
      </c>
      <c r="L57" s="31">
        <v>363.6</v>
      </c>
      <c r="M57" s="31">
        <v>3173.7</v>
      </c>
      <c r="N57" s="31">
        <v>-2810.1</v>
      </c>
      <c r="O57" s="31">
        <v>293451.7</v>
      </c>
      <c r="P57" s="31">
        <v>260975.1</v>
      </c>
      <c r="Q57" s="31">
        <v>0</v>
      </c>
      <c r="R57" s="31">
        <v>0</v>
      </c>
      <c r="S57" s="31">
        <v>3427.9</v>
      </c>
      <c r="T57" s="31">
        <v>26238.6</v>
      </c>
      <c r="U57" s="31">
        <f t="shared" si="0"/>
        <v>2822.7459743807326</v>
      </c>
      <c r="V57" s="31">
        <f>VLOOKUP(C57,'[1]Listing 2019'!$D$7:$M$203,10,0)</f>
        <v>295793</v>
      </c>
    </row>
    <row r="58" spans="1:22" s="34" customFormat="1" x14ac:dyDescent="0.25">
      <c r="A58" s="30">
        <v>54</v>
      </c>
      <c r="B58" s="31" t="s">
        <v>132</v>
      </c>
      <c r="C58" s="32">
        <v>369</v>
      </c>
      <c r="D58" s="33" t="s">
        <v>133</v>
      </c>
      <c r="E58" s="31">
        <v>303326.7</v>
      </c>
      <c r="F58" s="31">
        <v>861026.9</v>
      </c>
      <c r="G58" s="31">
        <v>1164353.6000000001</v>
      </c>
      <c r="H58" s="31">
        <v>95962.1</v>
      </c>
      <c r="I58" s="31">
        <v>37092.199999999997</v>
      </c>
      <c r="J58" s="31">
        <v>133054.29999999999</v>
      </c>
      <c r="K58" s="31">
        <v>1031299.3</v>
      </c>
      <c r="L58" s="31">
        <v>338862.5</v>
      </c>
      <c r="M58" s="31">
        <v>203551.3</v>
      </c>
      <c r="N58" s="31">
        <v>135311.20000000001</v>
      </c>
      <c r="O58" s="31">
        <v>0</v>
      </c>
      <c r="P58" s="31">
        <v>110317.8</v>
      </c>
      <c r="Q58" s="31">
        <v>0</v>
      </c>
      <c r="R58" s="31">
        <v>0</v>
      </c>
      <c r="S58" s="31">
        <v>2499.3000000000002</v>
      </c>
      <c r="T58" s="31">
        <v>22494.1</v>
      </c>
      <c r="U58" s="31">
        <f t="shared" si="0"/>
        <v>7413.8190575464578</v>
      </c>
      <c r="V58" s="31">
        <f>VLOOKUP(C58,'[1]Listing 2019'!$D$7:$M$203,10,0)</f>
        <v>139105</v>
      </c>
    </row>
    <row r="59" spans="1:22" s="34" customFormat="1" x14ac:dyDescent="0.25">
      <c r="A59" s="30">
        <v>55</v>
      </c>
      <c r="B59" s="31" t="s">
        <v>134</v>
      </c>
      <c r="C59" s="32">
        <v>217</v>
      </c>
      <c r="D59" s="33" t="s">
        <v>135</v>
      </c>
      <c r="E59" s="31">
        <v>462005.3</v>
      </c>
      <c r="F59" s="31">
        <v>3170464.5</v>
      </c>
      <c r="G59" s="31">
        <v>3632469.8</v>
      </c>
      <c r="H59" s="31">
        <v>311379.8</v>
      </c>
      <c r="I59" s="31">
        <v>0</v>
      </c>
      <c r="J59" s="31">
        <v>311379.8</v>
      </c>
      <c r="K59" s="31">
        <v>3321090</v>
      </c>
      <c r="L59" s="31">
        <v>3019223.5</v>
      </c>
      <c r="M59" s="31">
        <v>2403321</v>
      </c>
      <c r="N59" s="31">
        <v>615902.5</v>
      </c>
      <c r="O59" s="31">
        <v>530.79999999999995</v>
      </c>
      <c r="P59" s="31">
        <v>585999.9</v>
      </c>
      <c r="Q59" s="31">
        <v>0</v>
      </c>
      <c r="R59" s="31">
        <v>0</v>
      </c>
      <c r="S59" s="31">
        <v>8087.1</v>
      </c>
      <c r="T59" s="31">
        <v>22346.3</v>
      </c>
      <c r="U59" s="31">
        <f t="shared" si="0"/>
        <v>20331.253940948522</v>
      </c>
      <c r="V59" s="31">
        <f>VLOOKUP(C59,'[1]Listing 2019'!$D$7:$M$203,10,0)</f>
        <v>163349</v>
      </c>
    </row>
    <row r="60" spans="1:22" s="34" customFormat="1" x14ac:dyDescent="0.25">
      <c r="A60" s="30">
        <v>56</v>
      </c>
      <c r="B60" s="31" t="s">
        <v>136</v>
      </c>
      <c r="C60" s="32">
        <v>234</v>
      </c>
      <c r="D60" s="33" t="s">
        <v>137</v>
      </c>
      <c r="E60" s="31">
        <v>3226342.1</v>
      </c>
      <c r="F60" s="31">
        <v>1722253.2</v>
      </c>
      <c r="G60" s="31">
        <v>4948595.3</v>
      </c>
      <c r="H60" s="31">
        <v>4146282.1</v>
      </c>
      <c r="I60" s="31">
        <v>0</v>
      </c>
      <c r="J60" s="31">
        <v>4146282.1</v>
      </c>
      <c r="K60" s="31">
        <v>802313.2</v>
      </c>
      <c r="L60" s="31">
        <v>1145833.6000000001</v>
      </c>
      <c r="M60" s="31">
        <v>650555.9</v>
      </c>
      <c r="N60" s="31">
        <v>495277.7</v>
      </c>
      <c r="O60" s="31">
        <v>373.4</v>
      </c>
      <c r="P60" s="31">
        <v>473089.4</v>
      </c>
      <c r="Q60" s="31">
        <v>0</v>
      </c>
      <c r="R60" s="31">
        <v>0</v>
      </c>
      <c r="S60" s="31">
        <v>2256.1999999999998</v>
      </c>
      <c r="T60" s="31">
        <v>20305.5</v>
      </c>
      <c r="U60" s="31">
        <f t="shared" si="0"/>
        <v>3308.9992741190445</v>
      </c>
      <c r="V60" s="31">
        <f>VLOOKUP(C60,'[1]Listing 2019'!$D$7:$M$203,10,0)</f>
        <v>242464</v>
      </c>
    </row>
    <row r="61" spans="1:22" s="34" customFormat="1" x14ac:dyDescent="0.25">
      <c r="A61" s="30">
        <v>57</v>
      </c>
      <c r="B61" s="31" t="s">
        <v>138</v>
      </c>
      <c r="C61" s="32">
        <v>466</v>
      </c>
      <c r="D61" s="33" t="s">
        <v>139</v>
      </c>
      <c r="E61" s="31">
        <v>1130679.5</v>
      </c>
      <c r="F61" s="31">
        <v>1485522</v>
      </c>
      <c r="G61" s="31">
        <v>2616201.5</v>
      </c>
      <c r="H61" s="31">
        <v>2406781.7000000002</v>
      </c>
      <c r="I61" s="31">
        <v>0</v>
      </c>
      <c r="J61" s="31">
        <v>2406781.7000000002</v>
      </c>
      <c r="K61" s="31">
        <v>209419.8</v>
      </c>
      <c r="L61" s="31">
        <v>3689452.7</v>
      </c>
      <c r="M61" s="31">
        <v>3667051.7</v>
      </c>
      <c r="N61" s="31">
        <v>22401</v>
      </c>
      <c r="O61" s="31">
        <v>0</v>
      </c>
      <c r="P61" s="31">
        <v>0</v>
      </c>
      <c r="Q61" s="31">
        <v>0</v>
      </c>
      <c r="R61" s="31">
        <v>0</v>
      </c>
      <c r="S61" s="31">
        <v>2240.1</v>
      </c>
      <c r="T61" s="31">
        <v>20160.900000000001</v>
      </c>
      <c r="U61" s="31">
        <f t="shared" si="0"/>
        <v>390.57960337724296</v>
      </c>
      <c r="V61" s="31">
        <f>VLOOKUP(C61,'[1]Listing 2019'!$D$7:$M$203,10,0)</f>
        <v>536177</v>
      </c>
    </row>
    <row r="62" spans="1:22" s="34" customFormat="1" x14ac:dyDescent="0.25">
      <c r="A62" s="30">
        <v>58</v>
      </c>
      <c r="B62" s="31" t="s">
        <v>140</v>
      </c>
      <c r="C62" s="32">
        <v>204</v>
      </c>
      <c r="D62" s="33" t="s">
        <v>141</v>
      </c>
      <c r="E62" s="31">
        <v>347758</v>
      </c>
      <c r="F62" s="31">
        <v>314989.5</v>
      </c>
      <c r="G62" s="31">
        <v>662747.5</v>
      </c>
      <c r="H62" s="31">
        <v>201563.2</v>
      </c>
      <c r="I62" s="31">
        <v>132394.79999999999</v>
      </c>
      <c r="J62" s="31">
        <v>333958</v>
      </c>
      <c r="K62" s="31">
        <v>328789.5</v>
      </c>
      <c r="L62" s="31">
        <v>882534.9</v>
      </c>
      <c r="M62" s="31">
        <v>816461.3</v>
      </c>
      <c r="N62" s="31">
        <v>66073.600000000006</v>
      </c>
      <c r="O62" s="31">
        <v>187092.8</v>
      </c>
      <c r="P62" s="31">
        <v>233007.8</v>
      </c>
      <c r="Q62" s="31">
        <v>0</v>
      </c>
      <c r="R62" s="31">
        <v>0</v>
      </c>
      <c r="S62" s="31">
        <v>2015.9</v>
      </c>
      <c r="T62" s="31">
        <v>18142.7</v>
      </c>
      <c r="U62" s="31">
        <f t="shared" si="0"/>
        <v>5836.0165430082716</v>
      </c>
      <c r="V62" s="31">
        <f>VLOOKUP(C62,'[1]Listing 2019'!$D$7:$M$203,10,0)</f>
        <v>56338</v>
      </c>
    </row>
    <row r="63" spans="1:22" s="34" customFormat="1" x14ac:dyDescent="0.25">
      <c r="A63" s="30">
        <v>59</v>
      </c>
      <c r="B63" s="31" t="s">
        <v>142</v>
      </c>
      <c r="C63" s="32">
        <v>523</v>
      </c>
      <c r="D63" s="33" t="s">
        <v>143</v>
      </c>
      <c r="E63" s="31">
        <v>69077.5</v>
      </c>
      <c r="F63" s="31">
        <v>235896.9</v>
      </c>
      <c r="G63" s="31">
        <v>304974.40000000002</v>
      </c>
      <c r="H63" s="31">
        <v>944.3</v>
      </c>
      <c r="I63" s="31">
        <v>0</v>
      </c>
      <c r="J63" s="31">
        <v>944.3</v>
      </c>
      <c r="K63" s="31">
        <v>304030.09999999998</v>
      </c>
      <c r="L63" s="31">
        <v>557432.4</v>
      </c>
      <c r="M63" s="31">
        <v>418020.6</v>
      </c>
      <c r="N63" s="31">
        <v>139411.79999999999</v>
      </c>
      <c r="O63" s="31">
        <v>0</v>
      </c>
      <c r="P63" s="31">
        <v>120124.4</v>
      </c>
      <c r="Q63" s="31">
        <v>0</v>
      </c>
      <c r="R63" s="31">
        <v>0</v>
      </c>
      <c r="S63" s="31">
        <v>1928.7</v>
      </c>
      <c r="T63" s="31">
        <v>17358.7</v>
      </c>
      <c r="U63" s="31">
        <f t="shared" si="0"/>
        <v>4057.9549398040631</v>
      </c>
      <c r="V63" s="31">
        <f>VLOOKUP(C63,'[1]Listing 2019'!$D$7:$M$203,10,0)</f>
        <v>74922</v>
      </c>
    </row>
    <row r="64" spans="1:22" s="34" customFormat="1" x14ac:dyDescent="0.25">
      <c r="A64" s="30">
        <v>60</v>
      </c>
      <c r="B64" s="31" t="s">
        <v>144</v>
      </c>
      <c r="C64" s="32">
        <v>143</v>
      </c>
      <c r="D64" s="33" t="s">
        <v>145</v>
      </c>
      <c r="E64" s="31">
        <v>58889.7</v>
      </c>
      <c r="F64" s="31">
        <v>307024.7</v>
      </c>
      <c r="G64" s="31">
        <v>365914.4</v>
      </c>
      <c r="H64" s="31">
        <v>60387</v>
      </c>
      <c r="I64" s="31">
        <v>0</v>
      </c>
      <c r="J64" s="31">
        <v>60387</v>
      </c>
      <c r="K64" s="31">
        <v>305527.40000000002</v>
      </c>
      <c r="L64" s="31">
        <v>213862.9</v>
      </c>
      <c r="M64" s="31">
        <v>0</v>
      </c>
      <c r="N64" s="31">
        <v>213862.9</v>
      </c>
      <c r="O64" s="31">
        <v>90.4</v>
      </c>
      <c r="P64" s="31">
        <v>196504.7</v>
      </c>
      <c r="Q64" s="31">
        <v>0</v>
      </c>
      <c r="R64" s="31">
        <v>0</v>
      </c>
      <c r="S64" s="31">
        <v>1741.7</v>
      </c>
      <c r="T64" s="31">
        <v>15706.9</v>
      </c>
      <c r="U64" s="31">
        <f t="shared" si="0"/>
        <v>115.24247784940233</v>
      </c>
      <c r="V64" s="31">
        <f>VLOOKUP(C64,'[1]Listing 2019'!$D$7:$M$203,10,0)</f>
        <v>2651170</v>
      </c>
    </row>
    <row r="65" spans="1:22" s="34" customFormat="1" x14ac:dyDescent="0.25">
      <c r="A65" s="30">
        <v>61</v>
      </c>
      <c r="B65" s="31" t="s">
        <v>146</v>
      </c>
      <c r="C65" s="32">
        <v>136</v>
      </c>
      <c r="D65" s="33" t="s">
        <v>147</v>
      </c>
      <c r="E65" s="31">
        <v>25088.6</v>
      </c>
      <c r="F65" s="31">
        <v>32349</v>
      </c>
      <c r="G65" s="31">
        <v>57437.599999999999</v>
      </c>
      <c r="H65" s="31">
        <v>16293.6</v>
      </c>
      <c r="I65" s="31">
        <v>0</v>
      </c>
      <c r="J65" s="31">
        <v>16293.6</v>
      </c>
      <c r="K65" s="31">
        <v>41144</v>
      </c>
      <c r="L65" s="31">
        <v>21379.200000000001</v>
      </c>
      <c r="M65" s="31">
        <v>0</v>
      </c>
      <c r="N65" s="31">
        <v>21379.200000000001</v>
      </c>
      <c r="O65" s="31">
        <v>4.2</v>
      </c>
      <c r="P65" s="31">
        <v>5946</v>
      </c>
      <c r="Q65" s="31">
        <v>0</v>
      </c>
      <c r="R65" s="31">
        <v>0</v>
      </c>
      <c r="S65" s="31">
        <v>1543.7</v>
      </c>
      <c r="T65" s="31">
        <v>13893.7</v>
      </c>
      <c r="U65" s="31">
        <f t="shared" si="0"/>
        <v>496.48248482581363</v>
      </c>
      <c r="V65" s="31">
        <f>VLOOKUP(C65,'[1]Listing 2019'!$D$7:$M$203,10,0)</f>
        <v>82871</v>
      </c>
    </row>
    <row r="66" spans="1:22" s="34" customFormat="1" x14ac:dyDescent="0.25">
      <c r="A66" s="30">
        <v>62</v>
      </c>
      <c r="B66" s="31" t="s">
        <v>148</v>
      </c>
      <c r="C66" s="32">
        <v>508</v>
      </c>
      <c r="D66" s="33" t="s">
        <v>149</v>
      </c>
      <c r="E66" s="31">
        <v>6621371.7999999998</v>
      </c>
      <c r="F66" s="31">
        <v>78065170</v>
      </c>
      <c r="G66" s="31">
        <v>84686541.799999997</v>
      </c>
      <c r="H66" s="31">
        <v>7039179.7999999998</v>
      </c>
      <c r="I66" s="31">
        <v>13281091.9</v>
      </c>
      <c r="J66" s="31">
        <v>20320271.699999999</v>
      </c>
      <c r="K66" s="31">
        <v>64366270.100000001</v>
      </c>
      <c r="L66" s="31">
        <v>74206585.099999994</v>
      </c>
      <c r="M66" s="31">
        <v>56349944.399999999</v>
      </c>
      <c r="N66" s="31">
        <v>17856640.699999999</v>
      </c>
      <c r="O66" s="31">
        <v>1808445.9</v>
      </c>
      <c r="P66" s="31">
        <v>19647825.800000001</v>
      </c>
      <c r="Q66" s="31">
        <v>860.7</v>
      </c>
      <c r="R66" s="31">
        <v>0</v>
      </c>
      <c r="S66" s="31">
        <v>6611.5</v>
      </c>
      <c r="T66" s="31">
        <v>11510</v>
      </c>
      <c r="U66" s="31">
        <f t="shared" si="0"/>
        <v>6197.9346306772113</v>
      </c>
      <c r="V66" s="31">
        <f>VLOOKUP(C66,'[1]Listing 2019'!$D$7:$M$203,10,0)</f>
        <v>10385116</v>
      </c>
    </row>
    <row r="67" spans="1:22" s="34" customFormat="1" x14ac:dyDescent="0.25">
      <c r="A67" s="30">
        <v>63</v>
      </c>
      <c r="B67" s="31" t="s">
        <v>150</v>
      </c>
      <c r="C67" s="32">
        <v>431</v>
      </c>
      <c r="D67" s="33" t="s">
        <v>151</v>
      </c>
      <c r="E67" s="31">
        <v>429316.2</v>
      </c>
      <c r="F67" s="31">
        <v>177675</v>
      </c>
      <c r="G67" s="31">
        <v>606991.19999999995</v>
      </c>
      <c r="H67" s="31">
        <v>323019.3</v>
      </c>
      <c r="I67" s="31">
        <v>0</v>
      </c>
      <c r="J67" s="31">
        <v>323019.3</v>
      </c>
      <c r="K67" s="31">
        <v>283971.90000000002</v>
      </c>
      <c r="L67" s="31">
        <v>915697.4</v>
      </c>
      <c r="M67" s="31">
        <v>750174.7</v>
      </c>
      <c r="N67" s="31">
        <v>165522.70000000001</v>
      </c>
      <c r="O67" s="31">
        <v>0</v>
      </c>
      <c r="P67" s="31">
        <v>153021.70000000001</v>
      </c>
      <c r="Q67" s="31">
        <v>0</v>
      </c>
      <c r="R67" s="31">
        <v>0</v>
      </c>
      <c r="S67" s="31">
        <v>1250.0999999999999</v>
      </c>
      <c r="T67" s="31">
        <v>11250.9</v>
      </c>
      <c r="U67" s="31">
        <f t="shared" si="0"/>
        <v>1076.3850352513077</v>
      </c>
      <c r="V67" s="31">
        <f>VLOOKUP(C67,'[1]Listing 2019'!$D$7:$M$203,10,0)</f>
        <v>263820</v>
      </c>
    </row>
    <row r="68" spans="1:22" s="34" customFormat="1" x14ac:dyDescent="0.25">
      <c r="A68" s="30">
        <v>64</v>
      </c>
      <c r="B68" s="31" t="s">
        <v>152</v>
      </c>
      <c r="C68" s="32">
        <v>236</v>
      </c>
      <c r="D68" s="33" t="s">
        <v>153</v>
      </c>
      <c r="E68" s="31">
        <v>10045309.9</v>
      </c>
      <c r="F68" s="31">
        <v>5305858.7</v>
      </c>
      <c r="G68" s="31">
        <v>15351168.6</v>
      </c>
      <c r="H68" s="31">
        <v>1412955.1</v>
      </c>
      <c r="I68" s="31">
        <v>12460294.1</v>
      </c>
      <c r="J68" s="31">
        <v>13873249.199999999</v>
      </c>
      <c r="K68" s="31">
        <v>1477919.4</v>
      </c>
      <c r="L68" s="31">
        <v>3429474.3</v>
      </c>
      <c r="M68" s="31">
        <v>685054.7</v>
      </c>
      <c r="N68" s="31">
        <v>2744419.6</v>
      </c>
      <c r="O68" s="31">
        <v>358.4</v>
      </c>
      <c r="P68" s="31">
        <v>2732712</v>
      </c>
      <c r="Q68" s="31">
        <v>0</v>
      </c>
      <c r="R68" s="31">
        <v>0</v>
      </c>
      <c r="S68" s="31">
        <v>1206.5999999999999</v>
      </c>
      <c r="T68" s="31">
        <v>10859.4</v>
      </c>
      <c r="U68" s="31">
        <f t="shared" si="0"/>
        <v>1605.9471095178744</v>
      </c>
      <c r="V68" s="31">
        <f>VLOOKUP(C68,'[1]Listing 2019'!$D$7:$M$203,10,0)</f>
        <v>920279</v>
      </c>
    </row>
    <row r="69" spans="1:22" s="34" customFormat="1" x14ac:dyDescent="0.25">
      <c r="A69" s="30">
        <v>65</v>
      </c>
      <c r="B69" s="31" t="s">
        <v>154</v>
      </c>
      <c r="C69" s="32">
        <v>353</v>
      </c>
      <c r="D69" s="33" t="s">
        <v>155</v>
      </c>
      <c r="E69" s="31">
        <v>225578.1</v>
      </c>
      <c r="F69" s="31">
        <v>1780098.6</v>
      </c>
      <c r="G69" s="31">
        <v>2005676.7</v>
      </c>
      <c r="H69" s="31">
        <v>4677.2</v>
      </c>
      <c r="I69" s="31">
        <v>0</v>
      </c>
      <c r="J69" s="31">
        <v>4677.2</v>
      </c>
      <c r="K69" s="31">
        <v>2000999.5</v>
      </c>
      <c r="L69" s="31">
        <v>765613.7</v>
      </c>
      <c r="M69" s="31">
        <v>191071.5</v>
      </c>
      <c r="N69" s="31">
        <v>574542.19999999995</v>
      </c>
      <c r="O69" s="31">
        <v>0</v>
      </c>
      <c r="P69" s="31">
        <v>566417.80000000005</v>
      </c>
      <c r="Q69" s="31">
        <v>0</v>
      </c>
      <c r="R69" s="31">
        <v>0</v>
      </c>
      <c r="S69" s="31">
        <v>0</v>
      </c>
      <c r="T69" s="31">
        <v>8124.4</v>
      </c>
      <c r="U69" s="31">
        <f t="shared" ref="U69:U132" si="1">K69*1000/V69</f>
        <v>20030.225527783059</v>
      </c>
      <c r="V69" s="31">
        <f>VLOOKUP(C69,'[1]Listing 2019'!$D$7:$M$203,10,0)</f>
        <v>99899</v>
      </c>
    </row>
    <row r="70" spans="1:22" s="34" customFormat="1" x14ac:dyDescent="0.25">
      <c r="A70" s="30">
        <v>66</v>
      </c>
      <c r="B70" s="31" t="s">
        <v>156</v>
      </c>
      <c r="C70" s="32">
        <v>376</v>
      </c>
      <c r="D70" s="33" t="s">
        <v>157</v>
      </c>
      <c r="E70" s="31">
        <v>302970</v>
      </c>
      <c r="F70" s="31">
        <v>1142701.8999999999</v>
      </c>
      <c r="G70" s="31">
        <v>1445671.9</v>
      </c>
      <c r="H70" s="31">
        <v>393363.5</v>
      </c>
      <c r="I70" s="31">
        <v>330666.59999999998</v>
      </c>
      <c r="J70" s="31">
        <v>724030.1</v>
      </c>
      <c r="K70" s="31">
        <v>721641.8</v>
      </c>
      <c r="L70" s="31">
        <v>1704038.6</v>
      </c>
      <c r="M70" s="31">
        <v>1196237.7</v>
      </c>
      <c r="N70" s="31">
        <v>507800.9</v>
      </c>
      <c r="O70" s="31">
        <v>0</v>
      </c>
      <c r="P70" s="31">
        <v>499998.5</v>
      </c>
      <c r="Q70" s="31">
        <v>0</v>
      </c>
      <c r="R70" s="31">
        <v>0</v>
      </c>
      <c r="S70" s="31">
        <v>780.2</v>
      </c>
      <c r="T70" s="31">
        <v>7022.2</v>
      </c>
      <c r="U70" s="31">
        <f t="shared" si="1"/>
        <v>831.14326255511071</v>
      </c>
      <c r="V70" s="31">
        <f>VLOOKUP(C70,'[1]Listing 2019'!$D$7:$M$203,10,0)</f>
        <v>868252</v>
      </c>
    </row>
    <row r="71" spans="1:22" s="34" customFormat="1" x14ac:dyDescent="0.25">
      <c r="A71" s="30">
        <v>67</v>
      </c>
      <c r="B71" s="31" t="s">
        <v>158</v>
      </c>
      <c r="C71" s="32">
        <v>68</v>
      </c>
      <c r="D71" s="33" t="s">
        <v>159</v>
      </c>
      <c r="E71" s="31">
        <v>68648.7</v>
      </c>
      <c r="F71" s="31">
        <v>901800.9</v>
      </c>
      <c r="G71" s="31">
        <v>970449.6</v>
      </c>
      <c r="H71" s="31">
        <v>355194.6</v>
      </c>
      <c r="I71" s="31">
        <v>0</v>
      </c>
      <c r="J71" s="31">
        <v>355194.6</v>
      </c>
      <c r="K71" s="31">
        <v>615255</v>
      </c>
      <c r="L71" s="31">
        <v>0</v>
      </c>
      <c r="M71" s="31">
        <v>0</v>
      </c>
      <c r="N71" s="31">
        <v>0</v>
      </c>
      <c r="O71" s="31">
        <v>223729.7</v>
      </c>
      <c r="P71" s="31">
        <v>216709.8</v>
      </c>
      <c r="Q71" s="31">
        <v>0</v>
      </c>
      <c r="R71" s="31">
        <v>0</v>
      </c>
      <c r="S71" s="31">
        <v>702</v>
      </c>
      <c r="T71" s="31">
        <v>6317.9</v>
      </c>
      <c r="U71" s="31">
        <f t="shared" si="1"/>
        <v>2314.2763642929149</v>
      </c>
      <c r="V71" s="31">
        <f>VLOOKUP(C71,'[1]Listing 2019'!$D$7:$M$203,10,0)</f>
        <v>265852</v>
      </c>
    </row>
    <row r="72" spans="1:22" s="34" customFormat="1" x14ac:dyDescent="0.25">
      <c r="A72" s="30">
        <v>68</v>
      </c>
      <c r="B72" s="31" t="s">
        <v>160</v>
      </c>
      <c r="C72" s="32">
        <v>119</v>
      </c>
      <c r="D72" s="33" t="s">
        <v>161</v>
      </c>
      <c r="E72" s="31">
        <v>95737.2</v>
      </c>
      <c r="F72" s="31">
        <v>751690.9</v>
      </c>
      <c r="G72" s="31">
        <v>847428.1</v>
      </c>
      <c r="H72" s="31">
        <v>43768.1</v>
      </c>
      <c r="I72" s="31">
        <v>0</v>
      </c>
      <c r="J72" s="31">
        <v>43768.1</v>
      </c>
      <c r="K72" s="31">
        <v>803660</v>
      </c>
      <c r="L72" s="31">
        <v>442530.3</v>
      </c>
      <c r="M72" s="31">
        <v>435575.3</v>
      </c>
      <c r="N72" s="31">
        <v>6955</v>
      </c>
      <c r="O72" s="31">
        <v>0</v>
      </c>
      <c r="P72" s="31">
        <v>0</v>
      </c>
      <c r="Q72" s="31">
        <v>0</v>
      </c>
      <c r="R72" s="31">
        <v>0</v>
      </c>
      <c r="S72" s="31">
        <v>695.5</v>
      </c>
      <c r="T72" s="31">
        <v>6259.5</v>
      </c>
      <c r="U72" s="31">
        <f t="shared" si="1"/>
        <v>7779.2620126224492</v>
      </c>
      <c r="V72" s="31">
        <f>VLOOKUP(C72,'[1]Listing 2019'!$D$7:$M$203,10,0)</f>
        <v>103308</v>
      </c>
    </row>
    <row r="73" spans="1:22" s="34" customFormat="1" x14ac:dyDescent="0.25">
      <c r="A73" s="30">
        <v>69</v>
      </c>
      <c r="B73" s="31" t="s">
        <v>162</v>
      </c>
      <c r="C73" s="32">
        <v>86</v>
      </c>
      <c r="D73" s="33" t="s">
        <v>163</v>
      </c>
      <c r="E73" s="31">
        <v>375528.7</v>
      </c>
      <c r="F73" s="31">
        <v>335706.9</v>
      </c>
      <c r="G73" s="31">
        <v>711235.6</v>
      </c>
      <c r="H73" s="31">
        <v>105195.5</v>
      </c>
      <c r="I73" s="31">
        <v>0</v>
      </c>
      <c r="J73" s="31">
        <v>105195.5</v>
      </c>
      <c r="K73" s="31">
        <v>606040.1</v>
      </c>
      <c r="L73" s="31">
        <v>340230.9</v>
      </c>
      <c r="M73" s="31">
        <v>218115.8</v>
      </c>
      <c r="N73" s="31">
        <v>122115.1</v>
      </c>
      <c r="O73" s="31">
        <v>0</v>
      </c>
      <c r="P73" s="31">
        <v>116508.1</v>
      </c>
      <c r="Q73" s="31">
        <v>0</v>
      </c>
      <c r="R73" s="31">
        <v>0</v>
      </c>
      <c r="S73" s="31">
        <v>0</v>
      </c>
      <c r="T73" s="31">
        <v>5607</v>
      </c>
      <c r="U73" s="31">
        <f t="shared" si="1"/>
        <v>3181.4631662388251</v>
      </c>
      <c r="V73" s="31">
        <f>VLOOKUP(C73,'[1]Listing 2019'!$D$7:$M$203,10,0)</f>
        <v>190491</v>
      </c>
    </row>
    <row r="74" spans="1:22" s="34" customFormat="1" x14ac:dyDescent="0.25">
      <c r="A74" s="30">
        <v>70</v>
      </c>
      <c r="B74" s="31" t="s">
        <v>164</v>
      </c>
      <c r="C74" s="32">
        <v>33</v>
      </c>
      <c r="D74" s="33" t="s">
        <v>165</v>
      </c>
      <c r="E74" s="31">
        <v>11180</v>
      </c>
      <c r="F74" s="31">
        <v>322576.8</v>
      </c>
      <c r="G74" s="31">
        <v>333756.79999999999</v>
      </c>
      <c r="H74" s="31">
        <v>249827.1</v>
      </c>
      <c r="I74" s="31">
        <v>0</v>
      </c>
      <c r="J74" s="31">
        <v>249827.1</v>
      </c>
      <c r="K74" s="31">
        <v>83929.7</v>
      </c>
      <c r="L74" s="31">
        <v>0</v>
      </c>
      <c r="M74" s="31">
        <v>0</v>
      </c>
      <c r="N74" s="31">
        <v>0</v>
      </c>
      <c r="O74" s="31">
        <v>54204.1</v>
      </c>
      <c r="P74" s="31">
        <v>48895</v>
      </c>
      <c r="Q74" s="31">
        <v>0</v>
      </c>
      <c r="R74" s="31">
        <v>0</v>
      </c>
      <c r="S74" s="31">
        <v>530.9</v>
      </c>
      <c r="T74" s="31">
        <v>4778.2</v>
      </c>
      <c r="U74" s="31">
        <f t="shared" si="1"/>
        <v>1322.6440368129097</v>
      </c>
      <c r="V74" s="31">
        <f>VLOOKUP(C74,'[1]Listing 2019'!$D$7:$M$203,10,0)</f>
        <v>63456</v>
      </c>
    </row>
    <row r="75" spans="1:22" s="34" customFormat="1" x14ac:dyDescent="0.25">
      <c r="A75" s="30">
        <v>71</v>
      </c>
      <c r="B75" s="31" t="s">
        <v>166</v>
      </c>
      <c r="C75" s="32">
        <v>507</v>
      </c>
      <c r="D75" s="33" t="s">
        <v>167</v>
      </c>
      <c r="E75" s="31">
        <v>2426124.7999999998</v>
      </c>
      <c r="F75" s="31">
        <v>118695874.7</v>
      </c>
      <c r="G75" s="31">
        <v>121121999.5</v>
      </c>
      <c r="H75" s="31">
        <v>2195515.4</v>
      </c>
      <c r="I75" s="31">
        <v>266103.3</v>
      </c>
      <c r="J75" s="31">
        <v>2461618.7000000002</v>
      </c>
      <c r="K75" s="31">
        <v>118660380.8</v>
      </c>
      <c r="L75" s="31">
        <v>74870722.799999997</v>
      </c>
      <c r="M75" s="31">
        <v>71548858.700000003</v>
      </c>
      <c r="N75" s="31">
        <v>3321864.1</v>
      </c>
      <c r="O75" s="31">
        <v>779222.2</v>
      </c>
      <c r="P75" s="31">
        <v>3776891.7</v>
      </c>
      <c r="Q75" s="31">
        <v>-201075.9</v>
      </c>
      <c r="R75" s="31">
        <v>0</v>
      </c>
      <c r="S75" s="31">
        <v>118403.1</v>
      </c>
      <c r="T75" s="31">
        <v>4715.6000000000004</v>
      </c>
      <c r="U75" s="31">
        <f t="shared" si="1"/>
        <v>2658.7582522966613</v>
      </c>
      <c r="V75" s="31">
        <f>VLOOKUP(C75,'[1]Listing 2019'!$D$7:$M$203,10,0)</f>
        <v>44630000</v>
      </c>
    </row>
    <row r="76" spans="1:22" s="34" customFormat="1" x14ac:dyDescent="0.25">
      <c r="A76" s="30">
        <v>72</v>
      </c>
      <c r="B76" s="31" t="s">
        <v>168</v>
      </c>
      <c r="C76" s="32">
        <v>96</v>
      </c>
      <c r="D76" s="33" t="s">
        <v>169</v>
      </c>
      <c r="E76" s="31">
        <v>160183.5</v>
      </c>
      <c r="F76" s="31">
        <v>42469.8</v>
      </c>
      <c r="G76" s="31">
        <v>202653.3</v>
      </c>
      <c r="H76" s="31">
        <v>38934.199999999997</v>
      </c>
      <c r="I76" s="31">
        <v>8000</v>
      </c>
      <c r="J76" s="31">
        <v>46934.2</v>
      </c>
      <c r="K76" s="31">
        <v>155719.1</v>
      </c>
      <c r="L76" s="31">
        <v>119971</v>
      </c>
      <c r="M76" s="31">
        <v>69105.5</v>
      </c>
      <c r="N76" s="31">
        <v>50865.5</v>
      </c>
      <c r="O76" s="31">
        <v>0</v>
      </c>
      <c r="P76" s="31">
        <v>47305.2</v>
      </c>
      <c r="Q76" s="31">
        <v>0</v>
      </c>
      <c r="R76" s="31">
        <v>0</v>
      </c>
      <c r="S76" s="31">
        <v>356</v>
      </c>
      <c r="T76" s="31">
        <v>3204.3</v>
      </c>
      <c r="U76" s="31">
        <f t="shared" si="1"/>
        <v>1350.0290433048681</v>
      </c>
      <c r="V76" s="31">
        <f>VLOOKUP(C76,'[1]Listing 2019'!$D$7:$M$203,10,0)</f>
        <v>115345</v>
      </c>
    </row>
    <row r="77" spans="1:22" s="34" customFormat="1" x14ac:dyDescent="0.25">
      <c r="A77" s="30">
        <v>73</v>
      </c>
      <c r="B77" s="31" t="s">
        <v>170</v>
      </c>
      <c r="C77" s="32">
        <v>503</v>
      </c>
      <c r="D77" s="33" t="s">
        <v>171</v>
      </c>
      <c r="E77" s="31">
        <v>148229.9</v>
      </c>
      <c r="F77" s="31">
        <v>12436.1</v>
      </c>
      <c r="G77" s="31">
        <v>160666</v>
      </c>
      <c r="H77" s="31">
        <v>81311.399999999994</v>
      </c>
      <c r="I77" s="31">
        <v>0</v>
      </c>
      <c r="J77" s="31">
        <v>81311.399999999994</v>
      </c>
      <c r="K77" s="31">
        <v>79354.600000000006</v>
      </c>
      <c r="L77" s="31">
        <v>44273.7</v>
      </c>
      <c r="M77" s="31">
        <v>0</v>
      </c>
      <c r="N77" s="31">
        <v>0</v>
      </c>
      <c r="O77" s="31">
        <v>384</v>
      </c>
      <c r="P77" s="31">
        <v>42036.800000000003</v>
      </c>
      <c r="Q77" s="31"/>
      <c r="R77" s="31">
        <v>0</v>
      </c>
      <c r="S77" s="31">
        <v>260.89999999999998</v>
      </c>
      <c r="T77" s="31">
        <v>2360</v>
      </c>
      <c r="U77" s="31">
        <f t="shared" si="1"/>
        <v>2.6451533333333335</v>
      </c>
      <c r="V77" s="31">
        <f>VLOOKUP(C77,'[1]Listing 2019'!$D$7:$M$203,10,0)</f>
        <v>30000000</v>
      </c>
    </row>
    <row r="78" spans="1:22" s="34" customFormat="1" x14ac:dyDescent="0.25">
      <c r="A78" s="30">
        <v>74</v>
      </c>
      <c r="B78" s="31" t="s">
        <v>172</v>
      </c>
      <c r="C78" s="32">
        <v>331</v>
      </c>
      <c r="D78" s="33" t="s">
        <v>173</v>
      </c>
      <c r="E78" s="31">
        <v>62210.9</v>
      </c>
      <c r="F78" s="31">
        <v>453074.9</v>
      </c>
      <c r="G78" s="31">
        <v>515285.8</v>
      </c>
      <c r="H78" s="31">
        <v>132191</v>
      </c>
      <c r="I78" s="31">
        <v>0</v>
      </c>
      <c r="J78" s="31">
        <v>132191</v>
      </c>
      <c r="K78" s="31">
        <v>383094.8</v>
      </c>
      <c r="L78" s="31">
        <v>175899.7</v>
      </c>
      <c r="M78" s="31">
        <v>109465.2</v>
      </c>
      <c r="N78" s="31">
        <v>66434.5</v>
      </c>
      <c r="O78" s="31">
        <v>0</v>
      </c>
      <c r="P78" s="31">
        <v>64626</v>
      </c>
      <c r="Q78" s="31">
        <v>0</v>
      </c>
      <c r="R78" s="31">
        <v>0</v>
      </c>
      <c r="S78" s="31">
        <v>90.4</v>
      </c>
      <c r="T78" s="31">
        <v>1718.1</v>
      </c>
      <c r="U78" s="31">
        <f t="shared" si="1"/>
        <v>1581.8532419966884</v>
      </c>
      <c r="V78" s="31">
        <f>VLOOKUP(C78,'[1]Listing 2019'!$D$7:$M$203,10,0)</f>
        <v>242181</v>
      </c>
    </row>
    <row r="79" spans="1:22" s="34" customFormat="1" x14ac:dyDescent="0.25">
      <c r="A79" s="30">
        <v>75</v>
      </c>
      <c r="B79" s="31" t="s">
        <v>174</v>
      </c>
      <c r="C79" s="32">
        <v>25</v>
      </c>
      <c r="D79" s="33" t="s">
        <v>175</v>
      </c>
      <c r="E79" s="31">
        <v>3230465.1</v>
      </c>
      <c r="F79" s="31">
        <v>1030562.7</v>
      </c>
      <c r="G79" s="31">
        <v>4261027.8</v>
      </c>
      <c r="H79" s="31">
        <v>2324441.5</v>
      </c>
      <c r="I79" s="31">
        <v>0</v>
      </c>
      <c r="J79" s="31">
        <v>2324441.5</v>
      </c>
      <c r="K79" s="31">
        <v>1936586.3</v>
      </c>
      <c r="L79" s="31">
        <v>841386.6</v>
      </c>
      <c r="M79" s="31">
        <v>174896.6</v>
      </c>
      <c r="N79" s="31">
        <v>666490</v>
      </c>
      <c r="O79" s="31">
        <v>17449.599999999999</v>
      </c>
      <c r="P79" s="31">
        <v>682234.1</v>
      </c>
      <c r="Q79" s="31">
        <v>0</v>
      </c>
      <c r="R79" s="31">
        <v>0</v>
      </c>
      <c r="S79" s="31">
        <v>170.5</v>
      </c>
      <c r="T79" s="31">
        <v>1535</v>
      </c>
      <c r="U79" s="31">
        <f t="shared" si="1"/>
        <v>122.03402016972086</v>
      </c>
      <c r="V79" s="31">
        <f>VLOOKUP(C79,'[1]Listing 2019'!$D$7:$M$203,10,0)</f>
        <v>15869233</v>
      </c>
    </row>
    <row r="80" spans="1:22" s="34" customFormat="1" x14ac:dyDescent="0.25">
      <c r="A80" s="30">
        <v>76</v>
      </c>
      <c r="B80" s="31" t="s">
        <v>176</v>
      </c>
      <c r="C80" s="32">
        <v>55</v>
      </c>
      <c r="D80" s="33" t="s">
        <v>177</v>
      </c>
      <c r="E80" s="31">
        <v>13920895.9</v>
      </c>
      <c r="F80" s="31">
        <v>18217652.199999999</v>
      </c>
      <c r="G80" s="31">
        <v>32138548.100000001</v>
      </c>
      <c r="H80" s="31">
        <v>4710455.4000000004</v>
      </c>
      <c r="I80" s="31">
        <v>18244482.399999999</v>
      </c>
      <c r="J80" s="31">
        <v>22954937.800000001</v>
      </c>
      <c r="K80" s="31">
        <v>9183610.3000000007</v>
      </c>
      <c r="L80" s="31">
        <v>216547.1</v>
      </c>
      <c r="M80" s="31">
        <v>0</v>
      </c>
      <c r="N80" s="31">
        <v>216547.1</v>
      </c>
      <c r="O80" s="31">
        <v>58.1</v>
      </c>
      <c r="P80" s="31">
        <v>215126.1</v>
      </c>
      <c r="Q80" s="31">
        <v>0</v>
      </c>
      <c r="R80" s="31">
        <v>0</v>
      </c>
      <c r="S80" s="31">
        <v>147.9</v>
      </c>
      <c r="T80" s="31">
        <v>1331.2</v>
      </c>
      <c r="U80" s="31">
        <f t="shared" si="1"/>
        <v>21069.125217949895</v>
      </c>
      <c r="V80" s="31">
        <f>VLOOKUP(C80,'[1]Listing 2019'!$D$7:$M$203,10,0)</f>
        <v>435880</v>
      </c>
    </row>
    <row r="81" spans="1:22" s="34" customFormat="1" x14ac:dyDescent="0.25">
      <c r="A81" s="30">
        <v>77</v>
      </c>
      <c r="B81" s="31" t="s">
        <v>178</v>
      </c>
      <c r="C81" s="32">
        <v>377</v>
      </c>
      <c r="D81" s="33" t="s">
        <v>179</v>
      </c>
      <c r="E81" s="31">
        <v>1403455.9</v>
      </c>
      <c r="F81" s="31">
        <v>1931863.9</v>
      </c>
      <c r="G81" s="31">
        <v>3335319.8</v>
      </c>
      <c r="H81" s="31">
        <v>58476.800000000003</v>
      </c>
      <c r="I81" s="31">
        <v>0</v>
      </c>
      <c r="J81" s="31">
        <v>58476.800000000003</v>
      </c>
      <c r="K81" s="31">
        <v>3276843</v>
      </c>
      <c r="L81" s="31">
        <v>582163.6</v>
      </c>
      <c r="M81" s="31">
        <v>415558.2</v>
      </c>
      <c r="N81" s="31">
        <v>166605.4</v>
      </c>
      <c r="O81" s="31">
        <v>0</v>
      </c>
      <c r="P81" s="31">
        <v>165147.4</v>
      </c>
      <c r="Q81" s="31">
        <v>0</v>
      </c>
      <c r="R81" s="31">
        <v>0</v>
      </c>
      <c r="S81" s="31">
        <v>145.9</v>
      </c>
      <c r="T81" s="31">
        <v>1312.1</v>
      </c>
      <c r="U81" s="31">
        <f t="shared" si="1"/>
        <v>20998.135260871237</v>
      </c>
      <c r="V81" s="31">
        <f>VLOOKUP(C81,'[1]Listing 2019'!$D$7:$M$203,10,0)</f>
        <v>156054</v>
      </c>
    </row>
    <row r="82" spans="1:22" s="34" customFormat="1" x14ac:dyDescent="0.25">
      <c r="A82" s="30">
        <v>78</v>
      </c>
      <c r="B82" s="31" t="s">
        <v>180</v>
      </c>
      <c r="C82" s="32">
        <v>320</v>
      </c>
      <c r="D82" s="33" t="s">
        <v>181</v>
      </c>
      <c r="E82" s="31">
        <v>6007.2</v>
      </c>
      <c r="F82" s="31">
        <v>6416.7</v>
      </c>
      <c r="G82" s="31">
        <v>12423.9</v>
      </c>
      <c r="H82" s="31">
        <v>3322.9</v>
      </c>
      <c r="I82" s="31">
        <v>0</v>
      </c>
      <c r="J82" s="31">
        <v>3322.9</v>
      </c>
      <c r="K82" s="31">
        <v>9101</v>
      </c>
      <c r="L82" s="31">
        <v>26167.200000000001</v>
      </c>
      <c r="M82" s="31">
        <v>15672.3</v>
      </c>
      <c r="N82" s="31">
        <v>10494.9</v>
      </c>
      <c r="O82" s="31">
        <v>0</v>
      </c>
      <c r="P82" s="31">
        <v>9326.4</v>
      </c>
      <c r="Q82" s="31">
        <v>0</v>
      </c>
      <c r="R82" s="31">
        <v>0</v>
      </c>
      <c r="S82" s="31">
        <v>116.8</v>
      </c>
      <c r="T82" s="31">
        <v>1051.7</v>
      </c>
      <c r="U82" s="31">
        <f t="shared" si="1"/>
        <v>141.8330294388081</v>
      </c>
      <c r="V82" s="31">
        <f>VLOOKUP(C82,'[1]Listing 2019'!$D$7:$M$203,10,0)</f>
        <v>64167</v>
      </c>
    </row>
    <row r="83" spans="1:22" s="34" customFormat="1" x14ac:dyDescent="0.25">
      <c r="A83" s="30">
        <v>79</v>
      </c>
      <c r="B83" s="31" t="s">
        <v>182</v>
      </c>
      <c r="C83" s="32">
        <v>448</v>
      </c>
      <c r="D83" s="33" t="s">
        <v>183</v>
      </c>
      <c r="E83" s="31">
        <v>27294.799999999999</v>
      </c>
      <c r="F83" s="31">
        <v>348774</v>
      </c>
      <c r="G83" s="31">
        <v>376068.8</v>
      </c>
      <c r="H83" s="31">
        <v>261756.79999999999</v>
      </c>
      <c r="I83" s="31">
        <v>0</v>
      </c>
      <c r="J83" s="31">
        <v>261756.79999999999</v>
      </c>
      <c r="K83" s="31">
        <v>114312</v>
      </c>
      <c r="L83" s="31">
        <v>28000</v>
      </c>
      <c r="M83" s="31">
        <v>26883.3</v>
      </c>
      <c r="N83" s="31">
        <v>1116.7</v>
      </c>
      <c r="O83" s="31">
        <v>0</v>
      </c>
      <c r="P83" s="31">
        <v>0</v>
      </c>
      <c r="Q83" s="31">
        <v>0</v>
      </c>
      <c r="R83" s="31">
        <v>0</v>
      </c>
      <c r="S83" s="31">
        <v>111.6</v>
      </c>
      <c r="T83" s="31">
        <v>1005.1</v>
      </c>
      <c r="U83" s="31">
        <f t="shared" si="1"/>
        <v>160.21325888333411</v>
      </c>
      <c r="V83" s="31">
        <f>VLOOKUP(C83,'[1]Listing 2019'!$D$7:$M$203,10,0)</f>
        <v>713499</v>
      </c>
    </row>
    <row r="84" spans="1:22" s="34" customFormat="1" x14ac:dyDescent="0.25">
      <c r="A84" s="30">
        <v>80</v>
      </c>
      <c r="B84" s="31" t="s">
        <v>184</v>
      </c>
      <c r="C84" s="32">
        <v>110</v>
      </c>
      <c r="D84" s="33" t="s">
        <v>185</v>
      </c>
      <c r="E84" s="31">
        <v>215.5</v>
      </c>
      <c r="F84" s="31">
        <v>51236.6</v>
      </c>
      <c r="G84" s="31">
        <v>51452.1</v>
      </c>
      <c r="H84" s="31">
        <v>1335.9</v>
      </c>
      <c r="I84" s="31">
        <v>0</v>
      </c>
      <c r="J84" s="31">
        <v>1335.9</v>
      </c>
      <c r="K84" s="31">
        <v>50116.2</v>
      </c>
      <c r="L84" s="31">
        <v>16500</v>
      </c>
      <c r="M84" s="31">
        <v>0</v>
      </c>
      <c r="N84" s="31">
        <v>16500</v>
      </c>
      <c r="O84" s="31">
        <v>0</v>
      </c>
      <c r="P84" s="31">
        <v>15386.8</v>
      </c>
      <c r="Q84" s="31">
        <v>0</v>
      </c>
      <c r="R84" s="31">
        <v>0</v>
      </c>
      <c r="S84" s="31">
        <v>111.3</v>
      </c>
      <c r="T84" s="31">
        <v>1001.9</v>
      </c>
      <c r="U84" s="31">
        <f t="shared" si="1"/>
        <v>233.1463183163066</v>
      </c>
      <c r="V84" s="31">
        <f>VLOOKUP(C84,'[1]Listing 2019'!$D$7:$M$203,10,0)</f>
        <v>214956</v>
      </c>
    </row>
    <row r="85" spans="1:22" s="34" customFormat="1" x14ac:dyDescent="0.25">
      <c r="A85" s="30">
        <v>81</v>
      </c>
      <c r="B85" s="31" t="s">
        <v>186</v>
      </c>
      <c r="C85" s="32">
        <v>322</v>
      </c>
      <c r="D85" s="33" t="s">
        <v>187</v>
      </c>
      <c r="E85" s="31">
        <v>22556.9</v>
      </c>
      <c r="F85" s="31">
        <v>4520.8999999999996</v>
      </c>
      <c r="G85" s="31">
        <v>27077.8</v>
      </c>
      <c r="H85" s="31">
        <v>610</v>
      </c>
      <c r="I85" s="31">
        <v>0</v>
      </c>
      <c r="J85" s="31">
        <v>610</v>
      </c>
      <c r="K85" s="31">
        <v>26467.8</v>
      </c>
      <c r="L85" s="31">
        <v>35000</v>
      </c>
      <c r="M85" s="31">
        <v>34400</v>
      </c>
      <c r="N85" s="31">
        <v>600</v>
      </c>
      <c r="O85" s="31">
        <v>0</v>
      </c>
      <c r="P85" s="31">
        <v>0</v>
      </c>
      <c r="Q85" s="31">
        <v>0</v>
      </c>
      <c r="R85" s="31">
        <v>0</v>
      </c>
      <c r="S85" s="31">
        <v>60</v>
      </c>
      <c r="T85" s="31">
        <v>540</v>
      </c>
      <c r="U85" s="31">
        <f t="shared" si="1"/>
        <v>98.455895755294264</v>
      </c>
      <c r="V85" s="31">
        <f>VLOOKUP(C85,'[1]Listing 2019'!$D$7:$M$203,10,0)</f>
        <v>268829</v>
      </c>
    </row>
    <row r="86" spans="1:22" s="34" customFormat="1" x14ac:dyDescent="0.25">
      <c r="A86" s="30">
        <v>82</v>
      </c>
      <c r="B86" s="31" t="s">
        <v>188</v>
      </c>
      <c r="C86" s="32">
        <v>187</v>
      </c>
      <c r="D86" s="33" t="s">
        <v>189</v>
      </c>
      <c r="E86" s="31">
        <v>8312.5</v>
      </c>
      <c r="F86" s="31">
        <v>31430.1</v>
      </c>
      <c r="G86" s="31">
        <v>39742.6</v>
      </c>
      <c r="H86" s="31">
        <v>0</v>
      </c>
      <c r="I86" s="31">
        <v>0</v>
      </c>
      <c r="J86" s="31">
        <v>0</v>
      </c>
      <c r="K86" s="31">
        <v>39742.6</v>
      </c>
      <c r="L86" s="31">
        <v>24200</v>
      </c>
      <c r="M86" s="31">
        <v>0</v>
      </c>
      <c r="N86" s="31">
        <v>24200</v>
      </c>
      <c r="O86" s="31">
        <v>0</v>
      </c>
      <c r="P86" s="31">
        <v>23800</v>
      </c>
      <c r="Q86" s="31">
        <v>0</v>
      </c>
      <c r="R86" s="31">
        <v>0</v>
      </c>
      <c r="S86" s="31">
        <v>40</v>
      </c>
      <c r="T86" s="31">
        <v>360</v>
      </c>
      <c r="U86" s="31">
        <f t="shared" si="1"/>
        <v>318.13422560917036</v>
      </c>
      <c r="V86" s="31">
        <f>VLOOKUP(C86,'[1]Listing 2019'!$D$7:$M$203,10,0)</f>
        <v>124924</v>
      </c>
    </row>
    <row r="87" spans="1:22" s="34" customFormat="1" x14ac:dyDescent="0.25">
      <c r="A87" s="30">
        <v>83</v>
      </c>
      <c r="B87" s="31" t="s">
        <v>190</v>
      </c>
      <c r="C87" s="32">
        <v>517</v>
      </c>
      <c r="D87" s="33" t="s">
        <v>191</v>
      </c>
      <c r="E87" s="31">
        <v>3026189.5</v>
      </c>
      <c r="F87" s="31">
        <v>2377316.6</v>
      </c>
      <c r="G87" s="31">
        <v>5403506.0999999996</v>
      </c>
      <c r="H87" s="31">
        <v>2668519.6</v>
      </c>
      <c r="I87" s="31">
        <v>0</v>
      </c>
      <c r="J87" s="31">
        <v>2668519.6</v>
      </c>
      <c r="K87" s="31">
        <v>2734986.5</v>
      </c>
      <c r="L87" s="31">
        <v>305840.5</v>
      </c>
      <c r="M87" s="31">
        <v>45559.1</v>
      </c>
      <c r="N87" s="31">
        <v>260281.4</v>
      </c>
      <c r="O87" s="31">
        <v>21.5</v>
      </c>
      <c r="P87" s="31">
        <v>260264</v>
      </c>
      <c r="Q87" s="31">
        <v>0</v>
      </c>
      <c r="R87" s="31">
        <v>0</v>
      </c>
      <c r="S87" s="31">
        <v>3.8</v>
      </c>
      <c r="T87" s="31">
        <v>35.1</v>
      </c>
      <c r="U87" s="31">
        <f t="shared" si="1"/>
        <v>273.49865</v>
      </c>
      <c r="V87" s="31">
        <f>VLOOKUP(C87,'[1]Listing 2019'!$D$7:$M$203,10,0)</f>
        <v>10000000</v>
      </c>
    </row>
    <row r="88" spans="1:22" s="34" customFormat="1" x14ac:dyDescent="0.25">
      <c r="A88" s="30">
        <v>84</v>
      </c>
      <c r="B88" s="31" t="s">
        <v>192</v>
      </c>
      <c r="C88" s="32">
        <v>394</v>
      </c>
      <c r="D88" s="33" t="s">
        <v>193</v>
      </c>
      <c r="E88" s="31">
        <v>390.7</v>
      </c>
      <c r="F88" s="31">
        <v>10170.4</v>
      </c>
      <c r="G88" s="31">
        <v>10561.1</v>
      </c>
      <c r="H88" s="31">
        <v>500</v>
      </c>
      <c r="I88" s="31">
        <v>0</v>
      </c>
      <c r="J88" s="31">
        <v>500</v>
      </c>
      <c r="K88" s="31">
        <v>10061.1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f t="shared" si="1"/>
        <v>125.70089955022489</v>
      </c>
      <c r="V88" s="31">
        <f>VLOOKUP(C88,'[1]Listing 2019'!$D$7:$M$203,10,0)</f>
        <v>80040</v>
      </c>
    </row>
    <row r="89" spans="1:22" s="34" customFormat="1" x14ac:dyDescent="0.25">
      <c r="A89" s="30">
        <v>85</v>
      </c>
      <c r="B89" s="31" t="s">
        <v>194</v>
      </c>
      <c r="C89" s="32">
        <v>420</v>
      </c>
      <c r="D89" s="33" t="s">
        <v>195</v>
      </c>
      <c r="E89" s="31">
        <v>296381.5</v>
      </c>
      <c r="F89" s="31">
        <v>30524.799999999999</v>
      </c>
      <c r="G89" s="31">
        <v>326906.3</v>
      </c>
      <c r="H89" s="31">
        <v>296381.5</v>
      </c>
      <c r="I89" s="31">
        <v>0</v>
      </c>
      <c r="J89" s="31">
        <v>296381.5</v>
      </c>
      <c r="K89" s="31">
        <v>30524.799999999999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f t="shared" si="1"/>
        <v>100</v>
      </c>
      <c r="V89" s="31">
        <f>VLOOKUP(C89,'[1]Listing 2019'!$D$7:$M$203,10,0)</f>
        <v>305248</v>
      </c>
    </row>
    <row r="90" spans="1:22" s="34" customFormat="1" x14ac:dyDescent="0.25">
      <c r="A90" s="30">
        <v>86</v>
      </c>
      <c r="B90" s="31" t="s">
        <v>196</v>
      </c>
      <c r="C90" s="32">
        <v>152</v>
      </c>
      <c r="D90" s="33" t="s">
        <v>197</v>
      </c>
      <c r="E90" s="31">
        <v>4304.2</v>
      </c>
      <c r="F90" s="31">
        <v>6670</v>
      </c>
      <c r="G90" s="31">
        <v>10974.2</v>
      </c>
      <c r="H90" s="31">
        <v>0</v>
      </c>
      <c r="I90" s="31">
        <v>0</v>
      </c>
      <c r="J90" s="31">
        <v>0</v>
      </c>
      <c r="K90" s="31">
        <v>10974.2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f t="shared" si="1"/>
        <v>152.08780852862509</v>
      </c>
      <c r="V90" s="31">
        <f>VLOOKUP(C90,'[1]Listing 2019'!$D$7:$M$203,10,0)</f>
        <v>72157</v>
      </c>
    </row>
    <row r="91" spans="1:22" s="34" customFormat="1" x14ac:dyDescent="0.25">
      <c r="A91" s="30">
        <v>87</v>
      </c>
      <c r="B91" s="31" t="s">
        <v>198</v>
      </c>
      <c r="C91" s="32">
        <v>77</v>
      </c>
      <c r="D91" s="33" t="s">
        <v>199</v>
      </c>
      <c r="E91" s="31">
        <v>9221.9</v>
      </c>
      <c r="F91" s="31">
        <v>73146</v>
      </c>
      <c r="G91" s="31">
        <v>82367.899999999994</v>
      </c>
      <c r="H91" s="31">
        <v>308.7</v>
      </c>
      <c r="I91" s="31">
        <v>0</v>
      </c>
      <c r="J91" s="31">
        <v>308.7</v>
      </c>
      <c r="K91" s="31">
        <v>82059.199999999997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f t="shared" si="1"/>
        <v>998.60296444130745</v>
      </c>
      <c r="V91" s="31">
        <f>VLOOKUP(C91,'[1]Listing 2019'!$D$7:$M$203,10,0)</f>
        <v>82174</v>
      </c>
    </row>
    <row r="92" spans="1:22" s="34" customFormat="1" x14ac:dyDescent="0.25">
      <c r="A92" s="30">
        <v>88</v>
      </c>
      <c r="B92" s="31" t="s">
        <v>200</v>
      </c>
      <c r="C92" s="32">
        <v>308</v>
      </c>
      <c r="D92" s="33" t="s">
        <v>201</v>
      </c>
      <c r="E92" s="31">
        <v>159441.4</v>
      </c>
      <c r="F92" s="31">
        <v>314141.3</v>
      </c>
      <c r="G92" s="31">
        <v>473582.7</v>
      </c>
      <c r="H92" s="31">
        <v>31619.200000000001</v>
      </c>
      <c r="I92" s="31">
        <v>0</v>
      </c>
      <c r="J92" s="31">
        <v>31619.200000000001</v>
      </c>
      <c r="K92" s="31">
        <v>441963.5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f t="shared" si="1"/>
        <v>3903.8573649436457</v>
      </c>
      <c r="V92" s="31">
        <f>VLOOKUP(C92,'[1]Listing 2019'!$D$7:$M$203,10,0)</f>
        <v>113212</v>
      </c>
    </row>
    <row r="93" spans="1:22" s="34" customFormat="1" x14ac:dyDescent="0.25">
      <c r="A93" s="30">
        <v>89</v>
      </c>
      <c r="B93" s="31" t="s">
        <v>202</v>
      </c>
      <c r="C93" s="32">
        <v>254</v>
      </c>
      <c r="D93" s="33" t="s">
        <v>203</v>
      </c>
      <c r="E93" s="31">
        <v>0</v>
      </c>
      <c r="F93" s="31">
        <v>18208028</v>
      </c>
      <c r="G93" s="31">
        <v>18208028</v>
      </c>
      <c r="H93" s="31">
        <v>1289386.1000000001</v>
      </c>
      <c r="I93" s="31">
        <v>0</v>
      </c>
      <c r="J93" s="31">
        <v>1289386.1000000001</v>
      </c>
      <c r="K93" s="31">
        <v>16918641.899999999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f t="shared" si="1"/>
        <v>306908.57127308345</v>
      </c>
      <c r="V93" s="31">
        <f>VLOOKUP(C93,'[1]Listing 2019'!$D$7:$M$203,10,0)</f>
        <v>55126</v>
      </c>
    </row>
    <row r="94" spans="1:22" s="34" customFormat="1" x14ac:dyDescent="0.25">
      <c r="A94" s="30">
        <v>90</v>
      </c>
      <c r="B94" s="31" t="s">
        <v>204</v>
      </c>
      <c r="C94" s="32">
        <v>71</v>
      </c>
      <c r="D94" s="33" t="s">
        <v>205</v>
      </c>
      <c r="E94" s="31">
        <v>6543106.9000000004</v>
      </c>
      <c r="F94" s="31">
        <v>1707314.1</v>
      </c>
      <c r="G94" s="31">
        <v>8250421</v>
      </c>
      <c r="H94" s="31">
        <v>1244790.6000000001</v>
      </c>
      <c r="I94" s="31">
        <v>0</v>
      </c>
      <c r="J94" s="31">
        <v>1244790.6000000001</v>
      </c>
      <c r="K94" s="31">
        <v>7005630.4000000004</v>
      </c>
      <c r="L94" s="31">
        <v>12080141</v>
      </c>
      <c r="M94" s="31">
        <v>10316411.699999999</v>
      </c>
      <c r="N94" s="31">
        <v>1763729.3</v>
      </c>
      <c r="O94" s="31">
        <v>1159423.8999999999</v>
      </c>
      <c r="P94" s="31">
        <v>2821566.2</v>
      </c>
      <c r="Q94" s="31">
        <v>7160.8</v>
      </c>
      <c r="R94" s="31">
        <v>-108747.8</v>
      </c>
      <c r="S94" s="31">
        <v>0</v>
      </c>
      <c r="T94" s="31">
        <v>0</v>
      </c>
      <c r="U94" s="31">
        <f t="shared" si="1"/>
        <v>6337.1899420974978</v>
      </c>
      <c r="V94" s="31">
        <f>VLOOKUP(C94,'[1]Listing 2019'!$D$7:$M$203,10,0)</f>
        <v>1105479</v>
      </c>
    </row>
    <row r="95" spans="1:22" s="34" customFormat="1" x14ac:dyDescent="0.25">
      <c r="A95" s="30">
        <v>91</v>
      </c>
      <c r="B95" s="31" t="s">
        <v>206</v>
      </c>
      <c r="C95" s="32">
        <v>469</v>
      </c>
      <c r="D95" s="33" t="s">
        <v>207</v>
      </c>
      <c r="E95" s="31">
        <v>60162.8</v>
      </c>
      <c r="F95" s="31">
        <v>130485</v>
      </c>
      <c r="G95" s="31">
        <v>190647.8</v>
      </c>
      <c r="H95" s="31">
        <v>12128.5</v>
      </c>
      <c r="I95" s="31">
        <v>0</v>
      </c>
      <c r="J95" s="31">
        <v>12128.5</v>
      </c>
      <c r="K95" s="31">
        <v>178519.3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f t="shared" si="1"/>
        <v>207.24056228675974</v>
      </c>
      <c r="V95" s="31">
        <f>VLOOKUP(C95,'[1]Listing 2019'!$D$7:$M$203,10,0)</f>
        <v>861411</v>
      </c>
    </row>
    <row r="96" spans="1:22" s="34" customFormat="1" x14ac:dyDescent="0.25">
      <c r="A96" s="30">
        <v>92</v>
      </c>
      <c r="B96" s="31" t="s">
        <v>208</v>
      </c>
      <c r="C96" s="32">
        <v>263</v>
      </c>
      <c r="D96" s="33" t="s">
        <v>209</v>
      </c>
      <c r="E96" s="31">
        <v>168191.7</v>
      </c>
      <c r="F96" s="31">
        <v>184085.5</v>
      </c>
      <c r="G96" s="31">
        <v>352277.2</v>
      </c>
      <c r="H96" s="31">
        <v>152799.1</v>
      </c>
      <c r="I96" s="31">
        <v>0</v>
      </c>
      <c r="J96" s="31">
        <v>152799.1</v>
      </c>
      <c r="K96" s="31">
        <v>199478.1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f t="shared" si="1"/>
        <v>349.4435442195342</v>
      </c>
      <c r="V96" s="31">
        <f>VLOOKUP(C96,'[1]Listing 2019'!$D$7:$M$203,10,0)</f>
        <v>570845</v>
      </c>
    </row>
    <row r="97" spans="1:22" s="34" customFormat="1" x14ac:dyDescent="0.25">
      <c r="A97" s="30">
        <v>93</v>
      </c>
      <c r="B97" s="31" t="s">
        <v>210</v>
      </c>
      <c r="C97" s="32">
        <v>32</v>
      </c>
      <c r="D97" s="33" t="s">
        <v>211</v>
      </c>
      <c r="E97" s="31">
        <v>950384.6</v>
      </c>
      <c r="F97" s="31">
        <v>36879.4</v>
      </c>
      <c r="G97" s="31">
        <v>987264</v>
      </c>
      <c r="H97" s="31">
        <v>1217749.8</v>
      </c>
      <c r="I97" s="31">
        <v>0</v>
      </c>
      <c r="J97" s="31">
        <v>1217749.8</v>
      </c>
      <c r="K97" s="31">
        <v>-230485.8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f t="shared" si="1"/>
        <v>-352.97852594437143</v>
      </c>
      <c r="V97" s="31">
        <f>VLOOKUP(C97,'[1]Listing 2019'!$D$7:$M$203,10,0)</f>
        <v>652974</v>
      </c>
    </row>
    <row r="98" spans="1:22" s="34" customFormat="1" x14ac:dyDescent="0.25">
      <c r="A98" s="30">
        <v>94</v>
      </c>
      <c r="B98" s="31" t="s">
        <v>212</v>
      </c>
      <c r="C98" s="32">
        <v>175</v>
      </c>
      <c r="D98" s="33" t="s">
        <v>213</v>
      </c>
      <c r="E98" s="31">
        <v>0</v>
      </c>
      <c r="F98" s="31">
        <v>45.3</v>
      </c>
      <c r="G98" s="31">
        <v>45.3</v>
      </c>
      <c r="H98" s="31">
        <v>7704.9</v>
      </c>
      <c r="I98" s="31">
        <v>0</v>
      </c>
      <c r="J98" s="31">
        <v>7704.9</v>
      </c>
      <c r="K98" s="31">
        <v>-7659.6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f t="shared" si="1"/>
        <v>-211.6203895565686</v>
      </c>
      <c r="V98" s="31">
        <f>VLOOKUP(C98,'[1]Listing 2019'!$D$7:$M$203,10,0)</f>
        <v>36195</v>
      </c>
    </row>
    <row r="99" spans="1:22" s="34" customFormat="1" x14ac:dyDescent="0.25">
      <c r="A99" s="30">
        <v>95</v>
      </c>
      <c r="B99" s="31" t="s">
        <v>214</v>
      </c>
      <c r="C99" s="32">
        <v>133</v>
      </c>
      <c r="D99" s="33" t="s">
        <v>215</v>
      </c>
      <c r="E99" s="31">
        <v>0</v>
      </c>
      <c r="F99" s="31">
        <v>387575.6</v>
      </c>
      <c r="G99" s="31">
        <v>387575.6</v>
      </c>
      <c r="H99" s="31">
        <v>42752</v>
      </c>
      <c r="I99" s="31">
        <v>0</v>
      </c>
      <c r="J99" s="31">
        <v>42752</v>
      </c>
      <c r="K99" s="31">
        <v>344823.6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f t="shared" si="1"/>
        <v>167.70189235325873</v>
      </c>
      <c r="V99" s="31">
        <f>VLOOKUP(C99,'[1]Listing 2019'!$D$7:$M$203,10,0)</f>
        <v>2056170</v>
      </c>
    </row>
    <row r="100" spans="1:22" s="34" customFormat="1" x14ac:dyDescent="0.25">
      <c r="A100" s="30">
        <v>96</v>
      </c>
      <c r="B100" s="31" t="s">
        <v>216</v>
      </c>
      <c r="C100" s="32">
        <v>162</v>
      </c>
      <c r="D100" s="33" t="s">
        <v>217</v>
      </c>
      <c r="E100" s="31">
        <v>8.1999999999999993</v>
      </c>
      <c r="F100" s="31">
        <v>13939.2</v>
      </c>
      <c r="G100" s="31">
        <v>13947.4</v>
      </c>
      <c r="H100" s="31">
        <v>33.5</v>
      </c>
      <c r="I100" s="31">
        <v>0</v>
      </c>
      <c r="J100" s="31">
        <v>33.5</v>
      </c>
      <c r="K100" s="31">
        <v>13913.9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f t="shared" si="1"/>
        <v>102.96982075988336</v>
      </c>
      <c r="V100" s="31">
        <f>VLOOKUP(C100,'[1]Listing 2019'!$D$7:$M$203,10,0)</f>
        <v>135126</v>
      </c>
    </row>
    <row r="101" spans="1:22" s="34" customFormat="1" x14ac:dyDescent="0.25">
      <c r="A101" s="30">
        <v>97</v>
      </c>
      <c r="B101" s="31" t="s">
        <v>218</v>
      </c>
      <c r="C101" s="32">
        <v>330</v>
      </c>
      <c r="D101" s="33" t="s">
        <v>219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f t="shared" si="1"/>
        <v>0</v>
      </c>
      <c r="V101" s="31">
        <f>VLOOKUP(C101,'[1]Listing 2019'!$D$7:$M$203,10,0)</f>
        <v>71305</v>
      </c>
    </row>
    <row r="102" spans="1:22" s="34" customFormat="1" x14ac:dyDescent="0.25">
      <c r="A102" s="30">
        <v>98</v>
      </c>
      <c r="B102" s="31" t="s">
        <v>220</v>
      </c>
      <c r="C102" s="32">
        <v>78</v>
      </c>
      <c r="D102" s="33" t="s">
        <v>221</v>
      </c>
      <c r="E102" s="31">
        <v>0</v>
      </c>
      <c r="F102" s="31">
        <v>155097.60000000001</v>
      </c>
      <c r="G102" s="31">
        <v>155097.60000000001</v>
      </c>
      <c r="H102" s="31">
        <v>100000</v>
      </c>
      <c r="I102" s="31">
        <v>0</v>
      </c>
      <c r="J102" s="31">
        <v>100000</v>
      </c>
      <c r="K102" s="31">
        <v>55097.599999999999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f t="shared" si="1"/>
        <v>1060.4665486180613</v>
      </c>
      <c r="V102" s="31">
        <f>VLOOKUP(C102,'[1]Listing 2019'!$D$7:$M$203,10,0)</f>
        <v>51956</v>
      </c>
    </row>
    <row r="103" spans="1:22" s="34" customFormat="1" x14ac:dyDescent="0.25">
      <c r="A103" s="30">
        <v>99</v>
      </c>
      <c r="B103" s="31" t="s">
        <v>222</v>
      </c>
      <c r="C103" s="32">
        <v>393</v>
      </c>
      <c r="D103" s="33" t="s">
        <v>223</v>
      </c>
      <c r="E103" s="31">
        <v>23066.2</v>
      </c>
      <c r="F103" s="31">
        <v>55210.400000000001</v>
      </c>
      <c r="G103" s="31">
        <v>78276.600000000006</v>
      </c>
      <c r="H103" s="31">
        <v>52140.3</v>
      </c>
      <c r="I103" s="31">
        <v>0</v>
      </c>
      <c r="J103" s="31">
        <v>52140.3</v>
      </c>
      <c r="K103" s="31">
        <v>26136.3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f t="shared" si="1"/>
        <v>60.655421932800799</v>
      </c>
      <c r="V103" s="31">
        <f>VLOOKUP(C103,'[1]Listing 2019'!$D$7:$M$203,10,0)</f>
        <v>430898</v>
      </c>
    </row>
    <row r="104" spans="1:22" s="34" customFormat="1" x14ac:dyDescent="0.25">
      <c r="A104" s="30">
        <v>100</v>
      </c>
      <c r="B104" s="31" t="s">
        <v>224</v>
      </c>
      <c r="C104" s="32">
        <v>408</v>
      </c>
      <c r="D104" s="33" t="s">
        <v>225</v>
      </c>
      <c r="E104" s="31">
        <v>1926.3</v>
      </c>
      <c r="F104" s="31">
        <v>5000</v>
      </c>
      <c r="G104" s="31">
        <v>6926.3</v>
      </c>
      <c r="H104" s="31">
        <v>0</v>
      </c>
      <c r="I104" s="31">
        <v>5500</v>
      </c>
      <c r="J104" s="31">
        <v>5500</v>
      </c>
      <c r="K104" s="31">
        <v>1426.3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f t="shared" si="1"/>
        <v>24.363288522966023</v>
      </c>
      <c r="V104" s="31">
        <f>VLOOKUP(C104,'[1]Listing 2019'!$D$7:$M$203,10,0)</f>
        <v>58543</v>
      </c>
    </row>
    <row r="105" spans="1:22" s="34" customFormat="1" x14ac:dyDescent="0.25">
      <c r="A105" s="30">
        <v>101</v>
      </c>
      <c r="B105" s="31" t="s">
        <v>226</v>
      </c>
      <c r="C105" s="32">
        <v>120</v>
      </c>
      <c r="D105" s="33" t="s">
        <v>227</v>
      </c>
      <c r="E105" s="31">
        <v>0</v>
      </c>
      <c r="F105" s="31">
        <v>20000</v>
      </c>
      <c r="G105" s="31">
        <v>20000</v>
      </c>
      <c r="H105" s="31">
        <v>28587.5</v>
      </c>
      <c r="I105" s="31">
        <v>0</v>
      </c>
      <c r="J105" s="31">
        <v>28587.5</v>
      </c>
      <c r="K105" s="31">
        <v>-8587.5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f t="shared" si="1"/>
        <v>-171.75</v>
      </c>
      <c r="V105" s="31">
        <f>VLOOKUP(C105,'[1]Listing 2019'!$D$7:$M$203,10,0)</f>
        <v>50000</v>
      </c>
    </row>
    <row r="106" spans="1:22" s="34" customFormat="1" x14ac:dyDescent="0.25">
      <c r="A106" s="30">
        <v>102</v>
      </c>
      <c r="B106" s="31" t="s">
        <v>228</v>
      </c>
      <c r="C106" s="32">
        <v>51</v>
      </c>
      <c r="D106" s="33" t="s">
        <v>229</v>
      </c>
      <c r="E106" s="31">
        <v>21625.9</v>
      </c>
      <c r="F106" s="31">
        <v>28.7</v>
      </c>
      <c r="G106" s="31">
        <v>21654.6</v>
      </c>
      <c r="H106" s="31">
        <v>39612</v>
      </c>
      <c r="I106" s="31">
        <v>0</v>
      </c>
      <c r="J106" s="31">
        <v>39612</v>
      </c>
      <c r="K106" s="31">
        <v>-17957.400000000001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f t="shared" si="1"/>
        <v>-217.88465971826201</v>
      </c>
      <c r="V106" s="31">
        <f>VLOOKUP(C106,'[1]Listing 2019'!$D$7:$M$203,10,0)</f>
        <v>82417</v>
      </c>
    </row>
    <row r="107" spans="1:22" s="34" customFormat="1" x14ac:dyDescent="0.25">
      <c r="A107" s="30">
        <v>103</v>
      </c>
      <c r="B107" s="31" t="s">
        <v>230</v>
      </c>
      <c r="C107" s="32">
        <v>196</v>
      </c>
      <c r="D107" s="33" t="s">
        <v>231</v>
      </c>
      <c r="E107" s="31">
        <v>32745.200000000001</v>
      </c>
      <c r="F107" s="31">
        <v>38608.9</v>
      </c>
      <c r="G107" s="31">
        <v>71354.100000000006</v>
      </c>
      <c r="H107" s="31">
        <v>50691</v>
      </c>
      <c r="I107" s="31">
        <v>0</v>
      </c>
      <c r="J107" s="31">
        <v>50691</v>
      </c>
      <c r="K107" s="31">
        <v>20663.099999999999</v>
      </c>
      <c r="L107" s="31">
        <v>1256.9000000000001</v>
      </c>
      <c r="M107" s="31">
        <v>0</v>
      </c>
      <c r="N107" s="31">
        <v>1256.9000000000001</v>
      </c>
      <c r="O107" s="31">
        <v>0</v>
      </c>
      <c r="P107" s="31">
        <v>1256.9000000000001</v>
      </c>
      <c r="Q107" s="31">
        <v>0</v>
      </c>
      <c r="R107" s="31">
        <v>0</v>
      </c>
      <c r="S107" s="31">
        <v>0</v>
      </c>
      <c r="T107" s="31">
        <v>0</v>
      </c>
      <c r="U107" s="31">
        <f t="shared" si="1"/>
        <v>362.51052631578949</v>
      </c>
      <c r="V107" s="31">
        <f>VLOOKUP(C107,'[1]Listing 2019'!$D$7:$M$203,10,0)</f>
        <v>57000</v>
      </c>
    </row>
    <row r="108" spans="1:22" s="34" customFormat="1" x14ac:dyDescent="0.25">
      <c r="A108" s="30">
        <v>104</v>
      </c>
      <c r="B108" s="31" t="s">
        <v>232</v>
      </c>
      <c r="C108" s="32">
        <v>158</v>
      </c>
      <c r="D108" s="33" t="s">
        <v>233</v>
      </c>
      <c r="E108" s="31">
        <v>93467.199999999997</v>
      </c>
      <c r="F108" s="31">
        <v>448232.5</v>
      </c>
      <c r="G108" s="31">
        <v>541699.69999999995</v>
      </c>
      <c r="H108" s="31">
        <v>157487</v>
      </c>
      <c r="I108" s="31">
        <v>0</v>
      </c>
      <c r="J108" s="31">
        <v>157487</v>
      </c>
      <c r="K108" s="31">
        <v>384212.7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f t="shared" si="1"/>
        <v>6921.7536210996614</v>
      </c>
      <c r="V108" s="31">
        <f>VLOOKUP(C108,'[1]Listing 2019'!$D$7:$M$203,10,0)</f>
        <v>55508</v>
      </c>
    </row>
    <row r="109" spans="1:22" s="34" customFormat="1" x14ac:dyDescent="0.25">
      <c r="A109" s="30">
        <v>105</v>
      </c>
      <c r="B109" s="31" t="s">
        <v>234</v>
      </c>
      <c r="C109" s="32">
        <v>325</v>
      </c>
      <c r="D109" s="33" t="s">
        <v>235</v>
      </c>
      <c r="E109" s="31">
        <v>11495.6</v>
      </c>
      <c r="F109" s="31">
        <v>27118.400000000001</v>
      </c>
      <c r="G109" s="31">
        <v>38614</v>
      </c>
      <c r="H109" s="31">
        <v>1993.5</v>
      </c>
      <c r="I109" s="31">
        <v>12592</v>
      </c>
      <c r="J109" s="31">
        <v>14585.5</v>
      </c>
      <c r="K109" s="31">
        <v>24028.5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f t="shared" si="1"/>
        <v>386.45319008636636</v>
      </c>
      <c r="V109" s="31">
        <f>VLOOKUP(C109,'[1]Listing 2019'!$D$7:$M$203,10,0)</f>
        <v>62177</v>
      </c>
    </row>
    <row r="110" spans="1:22" s="34" customFormat="1" x14ac:dyDescent="0.25">
      <c r="A110" s="30">
        <v>106</v>
      </c>
      <c r="B110" s="31" t="s">
        <v>236</v>
      </c>
      <c r="C110" s="32">
        <v>389</v>
      </c>
      <c r="D110" s="33" t="s">
        <v>237</v>
      </c>
      <c r="E110" s="31">
        <v>34384.800000000003</v>
      </c>
      <c r="F110" s="31">
        <v>0</v>
      </c>
      <c r="G110" s="31">
        <v>34384.800000000003</v>
      </c>
      <c r="H110" s="31">
        <v>0</v>
      </c>
      <c r="I110" s="31">
        <v>0</v>
      </c>
      <c r="J110" s="31">
        <v>0</v>
      </c>
      <c r="K110" s="31">
        <v>34384.800000000003</v>
      </c>
      <c r="L110" s="31">
        <v>0</v>
      </c>
      <c r="M110" s="31">
        <v>0</v>
      </c>
      <c r="N110" s="31">
        <v>0</v>
      </c>
      <c r="O110" s="31">
        <v>0</v>
      </c>
      <c r="P110" s="31">
        <v>125</v>
      </c>
      <c r="Q110" s="31">
        <v>0</v>
      </c>
      <c r="R110" s="31">
        <v>0</v>
      </c>
      <c r="S110" s="31">
        <v>0</v>
      </c>
      <c r="T110" s="31">
        <v>-125</v>
      </c>
      <c r="U110" s="31">
        <f t="shared" si="1"/>
        <v>307.33917893438445</v>
      </c>
      <c r="V110" s="31">
        <f>VLOOKUP(C110,'[1]Listing 2019'!$D$7:$M$203,10,0)</f>
        <v>111879</v>
      </c>
    </row>
    <row r="111" spans="1:22" s="34" customFormat="1" x14ac:dyDescent="0.25">
      <c r="A111" s="30">
        <v>107</v>
      </c>
      <c r="B111" s="31" t="s">
        <v>238</v>
      </c>
      <c r="C111" s="32">
        <v>407</v>
      </c>
      <c r="D111" s="33" t="s">
        <v>239</v>
      </c>
      <c r="E111" s="31">
        <v>1542</v>
      </c>
      <c r="F111" s="31">
        <v>11081.3</v>
      </c>
      <c r="G111" s="31">
        <v>12623.3</v>
      </c>
      <c r="H111" s="31">
        <v>13901.8</v>
      </c>
      <c r="I111" s="31">
        <v>0</v>
      </c>
      <c r="J111" s="31">
        <v>13901.8</v>
      </c>
      <c r="K111" s="31">
        <v>-1278.5</v>
      </c>
      <c r="L111" s="31">
        <v>0</v>
      </c>
      <c r="M111" s="31">
        <v>0</v>
      </c>
      <c r="N111" s="31">
        <v>0</v>
      </c>
      <c r="O111" s="31">
        <v>0</v>
      </c>
      <c r="P111" s="31">
        <v>250</v>
      </c>
      <c r="Q111" s="31">
        <v>0</v>
      </c>
      <c r="R111" s="31">
        <v>0</v>
      </c>
      <c r="S111" s="31">
        <v>0</v>
      </c>
      <c r="T111" s="31">
        <v>-250</v>
      </c>
      <c r="U111" s="31">
        <f t="shared" si="1"/>
        <v>-11.537454991742846</v>
      </c>
      <c r="V111" s="31">
        <f>VLOOKUP(C111,'[1]Listing 2019'!$D$7:$M$203,10,0)</f>
        <v>110813</v>
      </c>
    </row>
    <row r="112" spans="1:22" s="34" customFormat="1" x14ac:dyDescent="0.25">
      <c r="A112" s="30">
        <v>108</v>
      </c>
      <c r="B112" s="31" t="s">
        <v>240</v>
      </c>
      <c r="C112" s="32">
        <v>200</v>
      </c>
      <c r="D112" s="33" t="s">
        <v>241</v>
      </c>
      <c r="E112" s="31">
        <v>62323.4</v>
      </c>
      <c r="F112" s="31">
        <v>24189.3</v>
      </c>
      <c r="G112" s="31">
        <v>86512.7</v>
      </c>
      <c r="H112" s="31">
        <v>752.8</v>
      </c>
      <c r="I112" s="31">
        <v>0</v>
      </c>
      <c r="J112" s="31">
        <v>752.8</v>
      </c>
      <c r="K112" s="31">
        <v>85759.9</v>
      </c>
      <c r="L112" s="31">
        <v>6000</v>
      </c>
      <c r="M112" s="31">
        <v>4240</v>
      </c>
      <c r="N112" s="31">
        <v>1760</v>
      </c>
      <c r="O112" s="31">
        <v>0</v>
      </c>
      <c r="P112" s="31">
        <v>2069.6999999999998</v>
      </c>
      <c r="Q112" s="31">
        <v>0</v>
      </c>
      <c r="R112" s="31">
        <v>0</v>
      </c>
      <c r="S112" s="31">
        <v>0</v>
      </c>
      <c r="T112" s="31">
        <v>-309.7</v>
      </c>
      <c r="U112" s="31">
        <f t="shared" si="1"/>
        <v>1156.9320220702309</v>
      </c>
      <c r="V112" s="31">
        <f>VLOOKUP(C112,'[1]Listing 2019'!$D$7:$M$203,10,0)</f>
        <v>74127</v>
      </c>
    </row>
    <row r="113" spans="1:22" s="34" customFormat="1" x14ac:dyDescent="0.25">
      <c r="A113" s="30">
        <v>109</v>
      </c>
      <c r="B113" s="31" t="s">
        <v>242</v>
      </c>
      <c r="C113" s="32">
        <v>386</v>
      </c>
      <c r="D113" s="33" t="s">
        <v>243</v>
      </c>
      <c r="E113" s="31">
        <v>605463.80000000005</v>
      </c>
      <c r="F113" s="31">
        <v>1215782.3999999999</v>
      </c>
      <c r="G113" s="31">
        <v>1821246.2</v>
      </c>
      <c r="H113" s="31">
        <v>186986.4</v>
      </c>
      <c r="I113" s="31">
        <v>0</v>
      </c>
      <c r="J113" s="31">
        <v>186986.4</v>
      </c>
      <c r="K113" s="31">
        <v>1634259.8</v>
      </c>
      <c r="L113" s="31">
        <v>579397.9</v>
      </c>
      <c r="M113" s="31">
        <v>465802.6</v>
      </c>
      <c r="N113" s="31">
        <v>113595.3</v>
      </c>
      <c r="O113" s="31">
        <v>21884.400000000001</v>
      </c>
      <c r="P113" s="31">
        <v>135920.9</v>
      </c>
      <c r="Q113" s="31">
        <v>0</v>
      </c>
      <c r="R113" s="31">
        <v>0</v>
      </c>
      <c r="S113" s="31">
        <v>0</v>
      </c>
      <c r="T113" s="31">
        <v>-441.2</v>
      </c>
      <c r="U113" s="31">
        <f t="shared" si="1"/>
        <v>376.05759163508424</v>
      </c>
      <c r="V113" s="31">
        <f>VLOOKUP(C113,'[1]Listing 2019'!$D$7:$M$203,10,0)</f>
        <v>4345770</v>
      </c>
    </row>
    <row r="114" spans="1:22" s="34" customFormat="1" x14ac:dyDescent="0.25">
      <c r="A114" s="30">
        <v>110</v>
      </c>
      <c r="B114" s="31" t="s">
        <v>244</v>
      </c>
      <c r="C114" s="32">
        <v>290</v>
      </c>
      <c r="D114" s="33" t="s">
        <v>245</v>
      </c>
      <c r="E114" s="31">
        <v>2433559.7999999998</v>
      </c>
      <c r="F114" s="31">
        <v>11609.8</v>
      </c>
      <c r="G114" s="31">
        <v>2445169.6</v>
      </c>
      <c r="H114" s="31">
        <v>74047.899999999994</v>
      </c>
      <c r="I114" s="31">
        <v>0</v>
      </c>
      <c r="J114" s="31">
        <v>74047.899999999994</v>
      </c>
      <c r="K114" s="31">
        <v>2371121.7000000002</v>
      </c>
      <c r="L114" s="31">
        <v>0</v>
      </c>
      <c r="M114" s="31">
        <v>0</v>
      </c>
      <c r="N114" s="31">
        <v>0</v>
      </c>
      <c r="O114" s="31">
        <v>0</v>
      </c>
      <c r="P114" s="31">
        <v>454.5</v>
      </c>
      <c r="Q114" s="31">
        <v>0</v>
      </c>
      <c r="R114" s="31">
        <v>0</v>
      </c>
      <c r="S114" s="31">
        <v>0</v>
      </c>
      <c r="T114" s="31">
        <v>-454.5</v>
      </c>
      <c r="U114" s="31">
        <f t="shared" si="1"/>
        <v>17329.467352696123</v>
      </c>
      <c r="V114" s="31">
        <f>VLOOKUP(C114,'[1]Listing 2019'!$D$7:$M$203,10,0)</f>
        <v>136826</v>
      </c>
    </row>
    <row r="115" spans="1:22" s="34" customFormat="1" x14ac:dyDescent="0.25">
      <c r="A115" s="30">
        <v>111</v>
      </c>
      <c r="B115" s="31" t="s">
        <v>246</v>
      </c>
      <c r="C115" s="32">
        <v>80</v>
      </c>
      <c r="D115" s="33" t="s">
        <v>247</v>
      </c>
      <c r="E115" s="31">
        <v>672</v>
      </c>
      <c r="F115" s="31">
        <v>50816</v>
      </c>
      <c r="G115" s="31">
        <v>51488</v>
      </c>
      <c r="H115" s="31">
        <v>27390.400000000001</v>
      </c>
      <c r="I115" s="31">
        <v>0</v>
      </c>
      <c r="J115" s="31">
        <v>27390.400000000001</v>
      </c>
      <c r="K115" s="31">
        <v>24097.599999999999</v>
      </c>
      <c r="L115" s="31">
        <v>29387.7</v>
      </c>
      <c r="M115" s="31">
        <v>0</v>
      </c>
      <c r="N115" s="31">
        <v>29387.7</v>
      </c>
      <c r="O115" s="31">
        <v>0</v>
      </c>
      <c r="P115" s="31">
        <v>30018.6</v>
      </c>
      <c r="Q115" s="31">
        <v>0</v>
      </c>
      <c r="R115" s="31">
        <v>0</v>
      </c>
      <c r="S115" s="31">
        <v>0</v>
      </c>
      <c r="T115" s="31">
        <v>-630.9</v>
      </c>
      <c r="U115" s="31">
        <f t="shared" si="1"/>
        <v>337.63853666054843</v>
      </c>
      <c r="V115" s="31">
        <f>VLOOKUP(C115,'[1]Listing 2019'!$D$7:$M$203,10,0)</f>
        <v>71371</v>
      </c>
    </row>
    <row r="116" spans="1:22" s="34" customFormat="1" x14ac:dyDescent="0.25">
      <c r="A116" s="30">
        <v>112</v>
      </c>
      <c r="B116" s="31" t="s">
        <v>248</v>
      </c>
      <c r="C116" s="32">
        <v>69</v>
      </c>
      <c r="D116" s="33" t="s">
        <v>249</v>
      </c>
      <c r="E116" s="31">
        <v>969650.3</v>
      </c>
      <c r="F116" s="31">
        <v>2373806.2000000002</v>
      </c>
      <c r="G116" s="31">
        <v>3343456.5</v>
      </c>
      <c r="H116" s="31">
        <v>1766155.7</v>
      </c>
      <c r="I116" s="31">
        <v>0</v>
      </c>
      <c r="J116" s="31">
        <v>1766155.7</v>
      </c>
      <c r="K116" s="31">
        <v>1577300.8</v>
      </c>
      <c r="L116" s="31">
        <v>0</v>
      </c>
      <c r="M116" s="31">
        <v>0</v>
      </c>
      <c r="N116" s="31">
        <v>0</v>
      </c>
      <c r="O116" s="31">
        <v>14423</v>
      </c>
      <c r="P116" s="31">
        <v>15346.8</v>
      </c>
      <c r="Q116" s="31">
        <v>0</v>
      </c>
      <c r="R116" s="31">
        <v>0</v>
      </c>
      <c r="S116" s="31">
        <v>0</v>
      </c>
      <c r="T116" s="31">
        <v>-923.8</v>
      </c>
      <c r="U116" s="31">
        <f t="shared" si="1"/>
        <v>3449.2126492205216</v>
      </c>
      <c r="V116" s="31">
        <f>VLOOKUP(C116,'[1]Listing 2019'!$D$7:$M$203,10,0)</f>
        <v>457293</v>
      </c>
    </row>
    <row r="117" spans="1:22" s="34" customFormat="1" x14ac:dyDescent="0.25">
      <c r="A117" s="30">
        <v>113</v>
      </c>
      <c r="B117" s="31" t="s">
        <v>250</v>
      </c>
      <c r="C117" s="32">
        <v>118</v>
      </c>
      <c r="D117" s="33" t="s">
        <v>251</v>
      </c>
      <c r="E117" s="31">
        <v>60</v>
      </c>
      <c r="F117" s="31">
        <v>5000</v>
      </c>
      <c r="G117" s="31">
        <v>5060</v>
      </c>
      <c r="H117" s="31">
        <v>2201.6</v>
      </c>
      <c r="I117" s="31">
        <v>0</v>
      </c>
      <c r="J117" s="31">
        <v>2201.6</v>
      </c>
      <c r="K117" s="31">
        <v>2858.4</v>
      </c>
      <c r="L117" s="31">
        <v>0</v>
      </c>
      <c r="M117" s="31">
        <v>0</v>
      </c>
      <c r="N117" s="31">
        <v>0</v>
      </c>
      <c r="O117" s="31">
        <v>0</v>
      </c>
      <c r="P117" s="31">
        <v>996.1</v>
      </c>
      <c r="Q117" s="31">
        <v>0</v>
      </c>
      <c r="R117" s="31">
        <v>0</v>
      </c>
      <c r="S117" s="31">
        <v>0</v>
      </c>
      <c r="T117" s="31">
        <v>-996.1</v>
      </c>
      <c r="U117" s="31">
        <f t="shared" si="1"/>
        <v>29.359079704190634</v>
      </c>
      <c r="V117" s="31">
        <f>VLOOKUP(C117,'[1]Listing 2019'!$D$7:$M$203,10,0)</f>
        <v>97360</v>
      </c>
    </row>
    <row r="118" spans="1:22" s="34" customFormat="1" x14ac:dyDescent="0.25">
      <c r="A118" s="30">
        <v>114</v>
      </c>
      <c r="B118" s="31" t="s">
        <v>252</v>
      </c>
      <c r="C118" s="32">
        <v>435</v>
      </c>
      <c r="D118" s="33" t="s">
        <v>253</v>
      </c>
      <c r="E118" s="31">
        <v>61.3</v>
      </c>
      <c r="F118" s="31">
        <v>78721.5</v>
      </c>
      <c r="G118" s="31">
        <v>78782.8</v>
      </c>
      <c r="H118" s="31">
        <v>257116.9</v>
      </c>
      <c r="I118" s="31">
        <v>0</v>
      </c>
      <c r="J118" s="31">
        <v>257116.9</v>
      </c>
      <c r="K118" s="31">
        <v>-178334.1</v>
      </c>
      <c r="L118" s="31">
        <v>51458</v>
      </c>
      <c r="M118" s="31">
        <v>0</v>
      </c>
      <c r="N118" s="31">
        <v>51458</v>
      </c>
      <c r="O118" s="31">
        <v>0</v>
      </c>
      <c r="P118" s="31">
        <v>53460.3</v>
      </c>
      <c r="Q118" s="31">
        <v>0</v>
      </c>
      <c r="R118" s="31">
        <v>0</v>
      </c>
      <c r="S118" s="31">
        <v>0</v>
      </c>
      <c r="T118" s="31">
        <v>-2002.3</v>
      </c>
      <c r="U118" s="31">
        <f t="shared" si="1"/>
        <v>-140.14082127407104</v>
      </c>
      <c r="V118" s="31">
        <f>VLOOKUP(C118,'[1]Listing 2019'!$D$7:$M$203,10,0)</f>
        <v>1272535</v>
      </c>
    </row>
    <row r="119" spans="1:22" s="34" customFormat="1" x14ac:dyDescent="0.25">
      <c r="A119" s="30">
        <v>115</v>
      </c>
      <c r="B119" s="31" t="s">
        <v>254</v>
      </c>
      <c r="C119" s="32">
        <v>300</v>
      </c>
      <c r="D119" s="33" t="s">
        <v>255</v>
      </c>
      <c r="E119" s="31">
        <v>16997.5</v>
      </c>
      <c r="F119" s="31">
        <v>10563</v>
      </c>
      <c r="G119" s="31">
        <v>27560.5</v>
      </c>
      <c r="H119" s="31">
        <v>44022.9</v>
      </c>
      <c r="I119" s="31">
        <v>0</v>
      </c>
      <c r="J119" s="31">
        <v>44022.9</v>
      </c>
      <c r="K119" s="31">
        <v>-16462.400000000001</v>
      </c>
      <c r="L119" s="31">
        <v>0</v>
      </c>
      <c r="M119" s="31">
        <v>0</v>
      </c>
      <c r="N119" s="31">
        <v>0</v>
      </c>
      <c r="O119" s="31">
        <v>0</v>
      </c>
      <c r="P119" s="31">
        <v>2317.9</v>
      </c>
      <c r="Q119" s="31">
        <v>0</v>
      </c>
      <c r="R119" s="31">
        <v>0</v>
      </c>
      <c r="S119" s="31">
        <v>0</v>
      </c>
      <c r="T119" s="31">
        <v>-2317.9</v>
      </c>
      <c r="U119" s="31">
        <f t="shared" si="1"/>
        <v>-233.77449588185178</v>
      </c>
      <c r="V119" s="31">
        <f>VLOOKUP(C119,'[1]Listing 2019'!$D$7:$M$203,10,0)</f>
        <v>70420</v>
      </c>
    </row>
    <row r="120" spans="1:22" s="34" customFormat="1" x14ac:dyDescent="0.25">
      <c r="A120" s="30">
        <v>116</v>
      </c>
      <c r="B120" s="31" t="s">
        <v>256</v>
      </c>
      <c r="C120" s="32">
        <v>359</v>
      </c>
      <c r="D120" s="33" t="s">
        <v>257</v>
      </c>
      <c r="E120" s="31">
        <v>1308486.8</v>
      </c>
      <c r="F120" s="31">
        <v>749175.1</v>
      </c>
      <c r="G120" s="31">
        <v>2057661.9</v>
      </c>
      <c r="H120" s="31">
        <v>258097.2</v>
      </c>
      <c r="I120" s="31">
        <v>0</v>
      </c>
      <c r="J120" s="31">
        <v>258097.2</v>
      </c>
      <c r="K120" s="31">
        <v>1799564.7</v>
      </c>
      <c r="L120" s="31">
        <v>529157.69999999995</v>
      </c>
      <c r="M120" s="31">
        <v>370238.8</v>
      </c>
      <c r="N120" s="31">
        <v>158918.9</v>
      </c>
      <c r="O120" s="31">
        <v>0</v>
      </c>
      <c r="P120" s="31">
        <v>161873.1</v>
      </c>
      <c r="Q120" s="31">
        <v>43.6</v>
      </c>
      <c r="R120" s="31">
        <v>0</v>
      </c>
      <c r="S120" s="31">
        <v>0</v>
      </c>
      <c r="T120" s="31">
        <v>-2910.6</v>
      </c>
      <c r="U120" s="31">
        <f t="shared" si="1"/>
        <v>9741.9633721842984</v>
      </c>
      <c r="V120" s="31">
        <f>VLOOKUP(C120,'[1]Listing 2019'!$D$7:$M$203,10,0)</f>
        <v>184723</v>
      </c>
    </row>
    <row r="121" spans="1:22" s="34" customFormat="1" x14ac:dyDescent="0.25">
      <c r="A121" s="30">
        <v>117</v>
      </c>
      <c r="B121" s="31" t="s">
        <v>258</v>
      </c>
      <c r="C121" s="32">
        <v>9</v>
      </c>
      <c r="D121" s="33" t="s">
        <v>259</v>
      </c>
      <c r="E121" s="31">
        <v>2784110.8</v>
      </c>
      <c r="F121" s="31">
        <v>975403.2</v>
      </c>
      <c r="G121" s="31">
        <v>3759514</v>
      </c>
      <c r="H121" s="31">
        <v>2153520</v>
      </c>
      <c r="I121" s="31">
        <v>1423008</v>
      </c>
      <c r="J121" s="31">
        <v>3576528</v>
      </c>
      <c r="K121" s="31">
        <v>182986</v>
      </c>
      <c r="L121" s="31">
        <v>0</v>
      </c>
      <c r="M121" s="31">
        <v>0</v>
      </c>
      <c r="N121" s="31">
        <v>0</v>
      </c>
      <c r="O121" s="31">
        <v>929326.9</v>
      </c>
      <c r="P121" s="31">
        <v>929901.5</v>
      </c>
      <c r="Q121" s="31">
        <v>3421.9</v>
      </c>
      <c r="R121" s="31">
        <v>0</v>
      </c>
      <c r="S121" s="31">
        <v>5814.3</v>
      </c>
      <c r="T121" s="31">
        <v>-2967</v>
      </c>
      <c r="U121" s="31">
        <f t="shared" si="1"/>
        <v>385.91289089850767</v>
      </c>
      <c r="V121" s="31">
        <f>VLOOKUP(C121,'[1]Listing 2019'!$D$7:$M$203,10,0)</f>
        <v>474164</v>
      </c>
    </row>
    <row r="122" spans="1:22" s="34" customFormat="1" x14ac:dyDescent="0.25">
      <c r="A122" s="30">
        <v>118</v>
      </c>
      <c r="B122" s="31" t="s">
        <v>260</v>
      </c>
      <c r="C122" s="32">
        <v>397</v>
      </c>
      <c r="D122" s="33" t="s">
        <v>261</v>
      </c>
      <c r="E122" s="31">
        <v>1320.9</v>
      </c>
      <c r="F122" s="31">
        <v>74135.899999999994</v>
      </c>
      <c r="G122" s="31">
        <v>75456.800000000003</v>
      </c>
      <c r="H122" s="31">
        <v>70903.899999999994</v>
      </c>
      <c r="I122" s="31">
        <v>0</v>
      </c>
      <c r="J122" s="31">
        <v>70903.899999999994</v>
      </c>
      <c r="K122" s="31">
        <v>4552.8999999999996</v>
      </c>
      <c r="L122" s="31">
        <v>0</v>
      </c>
      <c r="M122" s="31">
        <v>0</v>
      </c>
      <c r="N122" s="31">
        <v>0</v>
      </c>
      <c r="O122" s="31">
        <v>0</v>
      </c>
      <c r="P122" s="31">
        <v>4031.9</v>
      </c>
      <c r="Q122" s="31">
        <v>0</v>
      </c>
      <c r="R122" s="31">
        <v>0</v>
      </c>
      <c r="S122" s="31">
        <v>0</v>
      </c>
      <c r="T122" s="31">
        <v>-4031.9</v>
      </c>
      <c r="U122" s="31">
        <f t="shared" si="1"/>
        <v>14.598617381489841</v>
      </c>
      <c r="V122" s="31">
        <f>VLOOKUP(C122,'[1]Listing 2019'!$D$7:$M$203,10,0)</f>
        <v>311872</v>
      </c>
    </row>
    <row r="123" spans="1:22" s="34" customFormat="1" x14ac:dyDescent="0.25">
      <c r="A123" s="30">
        <v>119</v>
      </c>
      <c r="B123" s="31" t="s">
        <v>262</v>
      </c>
      <c r="C123" s="32">
        <v>471</v>
      </c>
      <c r="D123" s="33" t="s">
        <v>263</v>
      </c>
      <c r="E123" s="31">
        <v>98274.3</v>
      </c>
      <c r="F123" s="31">
        <v>19785</v>
      </c>
      <c r="G123" s="31">
        <v>118059.3</v>
      </c>
      <c r="H123" s="31">
        <v>108690.1</v>
      </c>
      <c r="I123" s="31">
        <v>0</v>
      </c>
      <c r="J123" s="31">
        <v>108690.1</v>
      </c>
      <c r="K123" s="31">
        <v>9369.2000000000007</v>
      </c>
      <c r="L123" s="31">
        <v>0</v>
      </c>
      <c r="M123" s="31">
        <v>0</v>
      </c>
      <c r="N123" s="31">
        <v>0</v>
      </c>
      <c r="O123" s="31">
        <v>0</v>
      </c>
      <c r="P123" s="31">
        <v>5501.1</v>
      </c>
      <c r="Q123" s="31">
        <v>0</v>
      </c>
      <c r="R123" s="31">
        <v>0</v>
      </c>
      <c r="S123" s="31">
        <v>0</v>
      </c>
      <c r="T123" s="31">
        <v>-5501.1</v>
      </c>
      <c r="U123" s="31">
        <f t="shared" si="1"/>
        <v>76.316925558171164</v>
      </c>
      <c r="V123" s="31">
        <f>VLOOKUP(C123,'[1]Listing 2019'!$D$7:$M$203,10,0)</f>
        <v>122767</v>
      </c>
    </row>
    <row r="124" spans="1:22" s="34" customFormat="1" x14ac:dyDescent="0.25">
      <c r="A124" s="30">
        <v>120</v>
      </c>
      <c r="B124" s="31" t="s">
        <v>264</v>
      </c>
      <c r="C124" s="32">
        <v>231</v>
      </c>
      <c r="D124" s="33" t="s">
        <v>265</v>
      </c>
      <c r="E124" s="31">
        <v>363.2</v>
      </c>
      <c r="F124" s="31">
        <v>21973.3</v>
      </c>
      <c r="G124" s="31">
        <v>22336.5</v>
      </c>
      <c r="H124" s="31">
        <v>79883.7</v>
      </c>
      <c r="I124" s="31">
        <v>0</v>
      </c>
      <c r="J124" s="31">
        <v>79883.7</v>
      </c>
      <c r="K124" s="31">
        <v>-57547.199999999997</v>
      </c>
      <c r="L124" s="31">
        <v>0</v>
      </c>
      <c r="M124" s="31">
        <v>0</v>
      </c>
      <c r="N124" s="31">
        <v>0</v>
      </c>
      <c r="O124" s="31">
        <v>0</v>
      </c>
      <c r="P124" s="31">
        <v>6816.7</v>
      </c>
      <c r="Q124" s="31">
        <v>0</v>
      </c>
      <c r="R124" s="31">
        <v>0</v>
      </c>
      <c r="S124" s="31">
        <v>0</v>
      </c>
      <c r="T124" s="31">
        <v>-6816.7</v>
      </c>
      <c r="U124" s="31">
        <f t="shared" si="1"/>
        <v>-1020.6842730707153</v>
      </c>
      <c r="V124" s="31">
        <f>VLOOKUP(C124,'[1]Listing 2019'!$D$7:$M$203,10,0)</f>
        <v>56381</v>
      </c>
    </row>
    <row r="125" spans="1:22" s="34" customFormat="1" x14ac:dyDescent="0.25">
      <c r="A125" s="30">
        <v>121</v>
      </c>
      <c r="B125" s="31" t="s">
        <v>266</v>
      </c>
      <c r="C125" s="32">
        <v>113</v>
      </c>
      <c r="D125" s="33" t="s">
        <v>267</v>
      </c>
      <c r="E125" s="31">
        <v>1299.5999999999999</v>
      </c>
      <c r="F125" s="31">
        <v>75104.2</v>
      </c>
      <c r="G125" s="31">
        <v>76403.8</v>
      </c>
      <c r="H125" s="31">
        <v>10790.2</v>
      </c>
      <c r="I125" s="31">
        <v>0</v>
      </c>
      <c r="J125" s="31">
        <v>10790.2</v>
      </c>
      <c r="K125" s="31">
        <v>65613.600000000006</v>
      </c>
      <c r="L125" s="31">
        <v>3726.6</v>
      </c>
      <c r="M125" s="31">
        <v>3726.6</v>
      </c>
      <c r="N125" s="31">
        <v>0</v>
      </c>
      <c r="O125" s="31">
        <v>0</v>
      </c>
      <c r="P125" s="31">
        <v>7290.6</v>
      </c>
      <c r="Q125" s="31">
        <v>0</v>
      </c>
      <c r="R125" s="31">
        <v>0</v>
      </c>
      <c r="S125" s="31">
        <v>0</v>
      </c>
      <c r="T125" s="31">
        <v>-7290.6</v>
      </c>
      <c r="U125" s="31">
        <f t="shared" si="1"/>
        <v>153.71906635023348</v>
      </c>
      <c r="V125" s="31">
        <f>VLOOKUP(C125,'[1]Listing 2019'!$D$7:$M$203,10,0)</f>
        <v>426841</v>
      </c>
    </row>
    <row r="126" spans="1:22" s="34" customFormat="1" x14ac:dyDescent="0.25">
      <c r="A126" s="30">
        <v>122</v>
      </c>
      <c r="B126" s="31" t="s">
        <v>268</v>
      </c>
      <c r="C126" s="32">
        <v>2</v>
      </c>
      <c r="D126" s="33" t="s">
        <v>269</v>
      </c>
      <c r="E126" s="31">
        <v>243007.8</v>
      </c>
      <c r="F126" s="31">
        <v>1338441.8</v>
      </c>
      <c r="G126" s="31">
        <v>1581449.6</v>
      </c>
      <c r="H126" s="31">
        <v>35663.5</v>
      </c>
      <c r="I126" s="31">
        <v>0</v>
      </c>
      <c r="J126" s="31">
        <v>35663.5</v>
      </c>
      <c r="K126" s="31">
        <v>1545786.1</v>
      </c>
      <c r="L126" s="31">
        <v>0</v>
      </c>
      <c r="M126" s="31">
        <v>0</v>
      </c>
      <c r="N126" s="31">
        <v>0</v>
      </c>
      <c r="O126" s="31">
        <v>269346.59999999998</v>
      </c>
      <c r="P126" s="31">
        <v>278927</v>
      </c>
      <c r="Q126" s="31">
        <v>0</v>
      </c>
      <c r="R126" s="31">
        <v>82.7</v>
      </c>
      <c r="S126" s="31">
        <v>2.9</v>
      </c>
      <c r="T126" s="31">
        <v>-9500.6</v>
      </c>
      <c r="U126" s="31">
        <f t="shared" si="1"/>
        <v>624.47349720826571</v>
      </c>
      <c r="V126" s="31">
        <f>VLOOKUP(C126,'[1]Listing 2019'!$D$7:$M$203,10,0)</f>
        <v>2475343</v>
      </c>
    </row>
    <row r="127" spans="1:22" s="34" customFormat="1" x14ac:dyDescent="0.25">
      <c r="A127" s="30">
        <v>123</v>
      </c>
      <c r="B127" s="31" t="s">
        <v>270</v>
      </c>
      <c r="C127" s="32">
        <v>332</v>
      </c>
      <c r="D127" s="33" t="s">
        <v>271</v>
      </c>
      <c r="E127" s="31">
        <v>3212.3</v>
      </c>
      <c r="F127" s="31">
        <v>631194.6</v>
      </c>
      <c r="G127" s="31">
        <v>634406.9</v>
      </c>
      <c r="H127" s="31">
        <v>40049.5</v>
      </c>
      <c r="I127" s="31">
        <v>16000</v>
      </c>
      <c r="J127" s="31">
        <v>56049.5</v>
      </c>
      <c r="K127" s="31">
        <v>578357.4</v>
      </c>
      <c r="L127" s="31">
        <v>93404.1</v>
      </c>
      <c r="M127" s="31">
        <v>0</v>
      </c>
      <c r="N127" s="31">
        <v>93404.1</v>
      </c>
      <c r="O127" s="31">
        <v>0</v>
      </c>
      <c r="P127" s="31">
        <v>104445.3</v>
      </c>
      <c r="Q127" s="31">
        <v>0</v>
      </c>
      <c r="R127" s="31">
        <v>0</v>
      </c>
      <c r="S127" s="31">
        <v>0</v>
      </c>
      <c r="T127" s="31">
        <v>-11041.2</v>
      </c>
      <c r="U127" s="31">
        <f t="shared" si="1"/>
        <v>11003.755707762557</v>
      </c>
      <c r="V127" s="31">
        <f>VLOOKUP(C127,'[1]Listing 2019'!$D$7:$M$203,10,0)</f>
        <v>52560</v>
      </c>
    </row>
    <row r="128" spans="1:22" s="34" customFormat="1" x14ac:dyDescent="0.25">
      <c r="A128" s="30">
        <v>124</v>
      </c>
      <c r="B128" s="31" t="s">
        <v>272</v>
      </c>
      <c r="C128" s="32">
        <v>148</v>
      </c>
      <c r="D128" s="33" t="s">
        <v>273</v>
      </c>
      <c r="E128" s="31">
        <v>157635.9</v>
      </c>
      <c r="F128" s="31">
        <v>0</v>
      </c>
      <c r="G128" s="31">
        <v>157635.9</v>
      </c>
      <c r="H128" s="31">
        <v>996.8</v>
      </c>
      <c r="I128" s="31">
        <v>123800</v>
      </c>
      <c r="J128" s="31">
        <v>124796.8</v>
      </c>
      <c r="K128" s="31">
        <v>32839.1</v>
      </c>
      <c r="L128" s="31">
        <v>49815.7</v>
      </c>
      <c r="M128" s="31">
        <v>49324.4</v>
      </c>
      <c r="N128" s="31">
        <v>491.3</v>
      </c>
      <c r="O128" s="31">
        <v>0</v>
      </c>
      <c r="P128" s="31">
        <v>12850.4</v>
      </c>
      <c r="Q128" s="31">
        <v>20.3</v>
      </c>
      <c r="R128" s="31">
        <v>0</v>
      </c>
      <c r="S128" s="31">
        <v>0</v>
      </c>
      <c r="T128" s="31">
        <v>-12338.8</v>
      </c>
      <c r="U128" s="31">
        <f t="shared" si="1"/>
        <v>87.800854504328669</v>
      </c>
      <c r="V128" s="31">
        <f>VLOOKUP(C128,'[1]Listing 2019'!$D$7:$M$203,10,0)</f>
        <v>374018</v>
      </c>
    </row>
    <row r="129" spans="1:22" s="34" customFormat="1" x14ac:dyDescent="0.25">
      <c r="A129" s="30">
        <v>125</v>
      </c>
      <c r="B129" s="31" t="s">
        <v>274</v>
      </c>
      <c r="C129" s="32">
        <v>518</v>
      </c>
      <c r="D129" s="33" t="s">
        <v>275</v>
      </c>
      <c r="E129" s="31">
        <v>55626111.384499997</v>
      </c>
      <c r="F129" s="31">
        <v>274252187.26291001</v>
      </c>
      <c r="G129" s="31">
        <v>329878298.64741004</v>
      </c>
      <c r="H129" s="31">
        <v>50054242.43520999</v>
      </c>
      <c r="I129" s="31">
        <v>57844220.029639997</v>
      </c>
      <c r="J129" s="31">
        <v>107898462.46484999</v>
      </c>
      <c r="K129" s="31">
        <v>221979836.18256006</v>
      </c>
      <c r="L129" s="31">
        <v>52097327.824419998</v>
      </c>
      <c r="M129" s="31">
        <v>51254826.024440005</v>
      </c>
      <c r="N129" s="31">
        <v>842501.7999799957</v>
      </c>
      <c r="O129" s="31">
        <v>888765.90762000007</v>
      </c>
      <c r="P129" s="31">
        <v>15276634.35478</v>
      </c>
      <c r="Q129" s="31">
        <v>247.70783</v>
      </c>
      <c r="R129" s="31">
        <v>0</v>
      </c>
      <c r="S129" s="31">
        <v>1868.65238</v>
      </c>
      <c r="T129" s="31">
        <v>-13546987.591730004</v>
      </c>
      <c r="U129" s="31">
        <f t="shared" si="1"/>
        <v>77.16097081443985</v>
      </c>
      <c r="V129" s="31">
        <f>VLOOKUP(C129,'[1]Listing 2019'!$D$7:$M$203,10,0)</f>
        <v>2876840893</v>
      </c>
    </row>
    <row r="130" spans="1:22" s="34" customFormat="1" x14ac:dyDescent="0.25">
      <c r="A130" s="30">
        <v>126</v>
      </c>
      <c r="B130" s="31" t="s">
        <v>276</v>
      </c>
      <c r="C130" s="32">
        <v>176</v>
      </c>
      <c r="D130" s="33" t="s">
        <v>277</v>
      </c>
      <c r="E130" s="31">
        <v>6706</v>
      </c>
      <c r="F130" s="31">
        <v>17231.5</v>
      </c>
      <c r="G130" s="31">
        <v>23937.5</v>
      </c>
      <c r="H130" s="31">
        <v>24960</v>
      </c>
      <c r="I130" s="31">
        <v>214206.8</v>
      </c>
      <c r="J130" s="31">
        <v>239166.8</v>
      </c>
      <c r="K130" s="31">
        <v>-215229.3</v>
      </c>
      <c r="L130" s="31">
        <v>48387.5</v>
      </c>
      <c r="M130" s="31">
        <v>15475</v>
      </c>
      <c r="N130" s="31">
        <v>32912.5</v>
      </c>
      <c r="O130" s="31">
        <v>0</v>
      </c>
      <c r="P130" s="31">
        <v>49675.6</v>
      </c>
      <c r="Q130" s="31">
        <v>0</v>
      </c>
      <c r="R130" s="31">
        <v>0</v>
      </c>
      <c r="S130" s="31">
        <v>0</v>
      </c>
      <c r="T130" s="31">
        <v>-16763.099999999999</v>
      </c>
      <c r="U130" s="31">
        <f t="shared" si="1"/>
        <v>-113.72509960159363</v>
      </c>
      <c r="V130" s="31">
        <f>VLOOKUP(C130,'[1]Listing 2019'!$D$7:$M$203,10,0)</f>
        <v>1892540</v>
      </c>
    </row>
    <row r="131" spans="1:22" s="34" customFormat="1" x14ac:dyDescent="0.25">
      <c r="A131" s="30">
        <v>127</v>
      </c>
      <c r="B131" s="31" t="s">
        <v>278</v>
      </c>
      <c r="C131" s="32">
        <v>188</v>
      </c>
      <c r="D131" s="33" t="s">
        <v>279</v>
      </c>
      <c r="E131" s="31">
        <v>1322256.6000000001</v>
      </c>
      <c r="F131" s="31">
        <v>917373</v>
      </c>
      <c r="G131" s="31">
        <v>2239629.6</v>
      </c>
      <c r="H131" s="31">
        <v>1762400.7</v>
      </c>
      <c r="I131" s="31">
        <v>0</v>
      </c>
      <c r="J131" s="31">
        <v>1762400.7</v>
      </c>
      <c r="K131" s="31">
        <v>477228.9</v>
      </c>
      <c r="L131" s="31">
        <v>1839108.5</v>
      </c>
      <c r="M131" s="31">
        <v>1445427.6</v>
      </c>
      <c r="N131" s="31">
        <v>393680.9</v>
      </c>
      <c r="O131" s="31">
        <v>21510.2</v>
      </c>
      <c r="P131" s="31">
        <v>430448.4</v>
      </c>
      <c r="Q131" s="31">
        <v>0</v>
      </c>
      <c r="R131" s="31">
        <v>0</v>
      </c>
      <c r="S131" s="31">
        <v>1721</v>
      </c>
      <c r="T131" s="31">
        <v>-16978.3</v>
      </c>
      <c r="U131" s="31">
        <f t="shared" si="1"/>
        <v>8067.8404787665677</v>
      </c>
      <c r="V131" s="31">
        <f>VLOOKUP(C131,'[1]Listing 2019'!$D$7:$M$203,10,0)</f>
        <v>59152</v>
      </c>
    </row>
    <row r="132" spans="1:22" s="34" customFormat="1" x14ac:dyDescent="0.25">
      <c r="A132" s="30">
        <v>128</v>
      </c>
      <c r="B132" s="31" t="s">
        <v>280</v>
      </c>
      <c r="C132" s="32">
        <v>414</v>
      </c>
      <c r="D132" s="33" t="s">
        <v>281</v>
      </c>
      <c r="E132" s="31">
        <v>124234.6</v>
      </c>
      <c r="F132" s="31">
        <v>16434.400000000001</v>
      </c>
      <c r="G132" s="31">
        <v>140669</v>
      </c>
      <c r="H132" s="31">
        <v>90036.5</v>
      </c>
      <c r="I132" s="31">
        <v>0</v>
      </c>
      <c r="J132" s="31">
        <v>90036.5</v>
      </c>
      <c r="K132" s="31">
        <v>50632.5</v>
      </c>
      <c r="L132" s="31">
        <v>6650</v>
      </c>
      <c r="M132" s="31">
        <v>14904.5</v>
      </c>
      <c r="N132" s="31">
        <v>-8254.5</v>
      </c>
      <c r="O132" s="31">
        <v>0</v>
      </c>
      <c r="P132" s="31">
        <v>10148.5</v>
      </c>
      <c r="Q132" s="31">
        <v>0</v>
      </c>
      <c r="R132" s="31">
        <v>0</v>
      </c>
      <c r="S132" s="31">
        <v>0</v>
      </c>
      <c r="T132" s="31">
        <v>-18403</v>
      </c>
      <c r="U132" s="31">
        <f t="shared" si="1"/>
        <v>439.24751238386062</v>
      </c>
      <c r="V132" s="31">
        <f>VLOOKUP(C132,'[1]Listing 2019'!$D$7:$M$203,10,0)</f>
        <v>115271</v>
      </c>
    </row>
    <row r="133" spans="1:22" s="34" customFormat="1" x14ac:dyDescent="0.25">
      <c r="A133" s="30">
        <v>129</v>
      </c>
      <c r="B133" s="31" t="s">
        <v>282</v>
      </c>
      <c r="C133" s="32">
        <v>438</v>
      </c>
      <c r="D133" s="33" t="s">
        <v>283</v>
      </c>
      <c r="E133" s="31">
        <v>353.9</v>
      </c>
      <c r="F133" s="31">
        <v>3009.8</v>
      </c>
      <c r="G133" s="31">
        <v>3363.7</v>
      </c>
      <c r="H133" s="31">
        <v>100551.8</v>
      </c>
      <c r="I133" s="31">
        <v>0</v>
      </c>
      <c r="J133" s="31">
        <v>100551.8</v>
      </c>
      <c r="K133" s="31">
        <v>-97188.1</v>
      </c>
      <c r="L133" s="31">
        <v>0</v>
      </c>
      <c r="M133" s="31">
        <v>0</v>
      </c>
      <c r="N133" s="31">
        <v>0</v>
      </c>
      <c r="O133" s="31">
        <v>0</v>
      </c>
      <c r="P133" s="31">
        <v>20392.099999999999</v>
      </c>
      <c r="Q133" s="31">
        <v>0</v>
      </c>
      <c r="R133" s="31">
        <v>0</v>
      </c>
      <c r="S133" s="31">
        <v>0</v>
      </c>
      <c r="T133" s="31">
        <v>-20392.099999999999</v>
      </c>
      <c r="U133" s="31">
        <f t="shared" ref="U133:U181" si="2">K133*1000/V133</f>
        <v>-4.8782646149144906</v>
      </c>
      <c r="V133" s="31">
        <f>VLOOKUP(C133,'[1]Listing 2019'!$D$7:$M$203,10,0)</f>
        <v>19922679</v>
      </c>
    </row>
    <row r="134" spans="1:22" s="34" customFormat="1" x14ac:dyDescent="0.25">
      <c r="A134" s="30">
        <v>130</v>
      </c>
      <c r="B134" s="31" t="s">
        <v>284</v>
      </c>
      <c r="C134" s="32">
        <v>67</v>
      </c>
      <c r="D134" s="33" t="s">
        <v>285</v>
      </c>
      <c r="E134" s="31">
        <v>5056438.5999999996</v>
      </c>
      <c r="F134" s="31">
        <v>1483860.9</v>
      </c>
      <c r="G134" s="31">
        <v>6540299.5</v>
      </c>
      <c r="H134" s="31">
        <v>2217457.2000000002</v>
      </c>
      <c r="I134" s="31">
        <v>2785009.2</v>
      </c>
      <c r="J134" s="31">
        <v>5002466.4000000004</v>
      </c>
      <c r="K134" s="31">
        <v>1537833.1</v>
      </c>
      <c r="L134" s="31">
        <v>740486.6</v>
      </c>
      <c r="M134" s="31">
        <v>683430.5</v>
      </c>
      <c r="N134" s="31">
        <v>57056.1</v>
      </c>
      <c r="O134" s="31">
        <v>40059.699999999997</v>
      </c>
      <c r="P134" s="31">
        <v>119645.7</v>
      </c>
      <c r="Q134" s="31">
        <v>24.8</v>
      </c>
      <c r="R134" s="31">
        <v>0</v>
      </c>
      <c r="S134" s="31">
        <v>0</v>
      </c>
      <c r="T134" s="31">
        <v>-22505.1</v>
      </c>
      <c r="U134" s="31">
        <f t="shared" si="2"/>
        <v>1193.492586427011</v>
      </c>
      <c r="V134" s="31">
        <f>VLOOKUP(C134,'[1]Listing 2019'!$D$7:$M$203,10,0)</f>
        <v>1288515</v>
      </c>
    </row>
    <row r="135" spans="1:22" s="34" customFormat="1" x14ac:dyDescent="0.25">
      <c r="A135" s="30">
        <v>131</v>
      </c>
      <c r="B135" s="31" t="s">
        <v>286</v>
      </c>
      <c r="C135" s="32">
        <v>41</v>
      </c>
      <c r="D135" s="33" t="s">
        <v>287</v>
      </c>
      <c r="E135" s="31">
        <v>174133.4</v>
      </c>
      <c r="F135" s="31">
        <v>472991.6</v>
      </c>
      <c r="G135" s="31">
        <v>647125</v>
      </c>
      <c r="H135" s="31">
        <v>7293</v>
      </c>
      <c r="I135" s="31">
        <v>0</v>
      </c>
      <c r="J135" s="31">
        <v>7293</v>
      </c>
      <c r="K135" s="31">
        <v>639832</v>
      </c>
      <c r="L135" s="31">
        <v>0</v>
      </c>
      <c r="M135" s="31">
        <v>0</v>
      </c>
      <c r="N135" s="31">
        <v>0</v>
      </c>
      <c r="O135" s="31">
        <v>231818.2</v>
      </c>
      <c r="P135" s="31">
        <v>260416.3</v>
      </c>
      <c r="Q135" s="31">
        <v>0</v>
      </c>
      <c r="R135" s="31">
        <v>0</v>
      </c>
      <c r="S135" s="31">
        <v>0</v>
      </c>
      <c r="T135" s="31">
        <v>-28598.1</v>
      </c>
      <c r="U135" s="31">
        <f t="shared" si="2"/>
        <v>5212.3108004627138</v>
      </c>
      <c r="V135" s="31">
        <f>VLOOKUP(C135,'[1]Listing 2019'!$D$7:$M$203,10,0)</f>
        <v>122754</v>
      </c>
    </row>
    <row r="136" spans="1:22" s="34" customFormat="1" x14ac:dyDescent="0.25">
      <c r="A136" s="30">
        <v>132</v>
      </c>
      <c r="B136" s="31" t="s">
        <v>288</v>
      </c>
      <c r="C136" s="32">
        <v>61</v>
      </c>
      <c r="D136" s="33" t="s">
        <v>289</v>
      </c>
      <c r="E136" s="31">
        <v>42779.1</v>
      </c>
      <c r="F136" s="31">
        <v>314626.40000000002</v>
      </c>
      <c r="G136" s="31">
        <v>357405.5</v>
      </c>
      <c r="H136" s="31">
        <v>131230.20000000001</v>
      </c>
      <c r="I136" s="31">
        <v>200000</v>
      </c>
      <c r="J136" s="31">
        <v>331230.2</v>
      </c>
      <c r="K136" s="31">
        <v>26175.3</v>
      </c>
      <c r="L136" s="31">
        <v>142940.4</v>
      </c>
      <c r="M136" s="31">
        <v>0</v>
      </c>
      <c r="N136" s="31">
        <v>142940.4</v>
      </c>
      <c r="O136" s="31">
        <v>1911.9</v>
      </c>
      <c r="P136" s="31">
        <v>176717.8</v>
      </c>
      <c r="Q136" s="31">
        <v>0</v>
      </c>
      <c r="R136" s="31">
        <v>0</v>
      </c>
      <c r="S136" s="31">
        <v>0</v>
      </c>
      <c r="T136" s="31">
        <v>-31865.5</v>
      </c>
      <c r="U136" s="31">
        <f t="shared" si="2"/>
        <v>352.91429033693322</v>
      </c>
      <c r="V136" s="31">
        <f>VLOOKUP(C136,'[1]Listing 2019'!$D$7:$M$203,10,0)</f>
        <v>74169</v>
      </c>
    </row>
    <row r="137" spans="1:22" s="34" customFormat="1" x14ac:dyDescent="0.25">
      <c r="A137" s="30">
        <v>133</v>
      </c>
      <c r="B137" s="31" t="s">
        <v>290</v>
      </c>
      <c r="C137" s="32">
        <v>98</v>
      </c>
      <c r="D137" s="33" t="s">
        <v>291</v>
      </c>
      <c r="E137" s="31">
        <v>35488.1</v>
      </c>
      <c r="F137" s="31">
        <v>163334</v>
      </c>
      <c r="G137" s="31">
        <v>198822.1</v>
      </c>
      <c r="H137" s="31">
        <v>143179.29999999999</v>
      </c>
      <c r="I137" s="31">
        <v>0</v>
      </c>
      <c r="J137" s="31">
        <v>143179.29999999999</v>
      </c>
      <c r="K137" s="31">
        <v>55642.8</v>
      </c>
      <c r="L137" s="31">
        <v>185258.3</v>
      </c>
      <c r="M137" s="31">
        <v>103260.4</v>
      </c>
      <c r="N137" s="31">
        <v>81997.899999999994</v>
      </c>
      <c r="O137" s="31">
        <v>0</v>
      </c>
      <c r="P137" s="31">
        <v>116862.2</v>
      </c>
      <c r="Q137" s="31">
        <v>0</v>
      </c>
      <c r="R137" s="31">
        <v>0</v>
      </c>
      <c r="S137" s="31">
        <v>0</v>
      </c>
      <c r="T137" s="31">
        <v>-34864.300000000003</v>
      </c>
      <c r="U137" s="31">
        <f t="shared" si="2"/>
        <v>582.62271737309436</v>
      </c>
      <c r="V137" s="31">
        <f>VLOOKUP(C137,'[1]Listing 2019'!$D$7:$M$203,10,0)</f>
        <v>95504</v>
      </c>
    </row>
    <row r="138" spans="1:22" s="34" customFormat="1" x14ac:dyDescent="0.25">
      <c r="A138" s="30">
        <v>134</v>
      </c>
      <c r="B138" s="31" t="s">
        <v>292</v>
      </c>
      <c r="C138" s="32">
        <v>40</v>
      </c>
      <c r="D138" s="33" t="s">
        <v>293</v>
      </c>
      <c r="E138" s="31">
        <v>7548878.4000000004</v>
      </c>
      <c r="F138" s="31">
        <v>2428685.4</v>
      </c>
      <c r="G138" s="31">
        <v>9977563.8000000007</v>
      </c>
      <c r="H138" s="31">
        <v>11579641.699999999</v>
      </c>
      <c r="I138" s="31">
        <v>1452938.7</v>
      </c>
      <c r="J138" s="31">
        <v>13032580.4</v>
      </c>
      <c r="K138" s="31">
        <v>-3055016.6</v>
      </c>
      <c r="L138" s="31">
        <v>230071.4</v>
      </c>
      <c r="M138" s="31">
        <v>130781.6</v>
      </c>
      <c r="N138" s="31">
        <v>99289.8</v>
      </c>
      <c r="O138" s="31">
        <v>0</v>
      </c>
      <c r="P138" s="31">
        <v>137576.20000000001</v>
      </c>
      <c r="Q138" s="31">
        <v>0</v>
      </c>
      <c r="R138" s="31">
        <v>0</v>
      </c>
      <c r="S138" s="31">
        <v>0</v>
      </c>
      <c r="T138" s="31">
        <v>-38286.400000000001</v>
      </c>
      <c r="U138" s="31">
        <f t="shared" si="2"/>
        <v>-9580.4885238601473</v>
      </c>
      <c r="V138" s="31">
        <f>VLOOKUP(C138,'[1]Listing 2019'!$D$7:$M$203,10,0)</f>
        <v>318879</v>
      </c>
    </row>
    <row r="139" spans="1:22" s="34" customFormat="1" x14ac:dyDescent="0.25">
      <c r="A139" s="30">
        <v>135</v>
      </c>
      <c r="B139" s="31" t="s">
        <v>294</v>
      </c>
      <c r="C139" s="32">
        <v>373</v>
      </c>
      <c r="D139" s="33" t="s">
        <v>295</v>
      </c>
      <c r="E139" s="31">
        <v>43907</v>
      </c>
      <c r="F139" s="31">
        <v>108160.2</v>
      </c>
      <c r="G139" s="31">
        <v>152067.20000000001</v>
      </c>
      <c r="H139" s="31">
        <v>3589736.9</v>
      </c>
      <c r="I139" s="31">
        <v>0</v>
      </c>
      <c r="J139" s="31">
        <v>3589736.9</v>
      </c>
      <c r="K139" s="31">
        <v>-3437669.7</v>
      </c>
      <c r="L139" s="31">
        <v>270326.3</v>
      </c>
      <c r="M139" s="31">
        <v>138.80000000000001</v>
      </c>
      <c r="N139" s="31">
        <v>270187.5</v>
      </c>
      <c r="O139" s="31">
        <v>230</v>
      </c>
      <c r="P139" s="31">
        <v>309123.09999999998</v>
      </c>
      <c r="Q139" s="31">
        <v>0</v>
      </c>
      <c r="R139" s="31">
        <v>0</v>
      </c>
      <c r="S139" s="31">
        <v>0</v>
      </c>
      <c r="T139" s="31">
        <v>-38705.599999999999</v>
      </c>
      <c r="U139" s="31">
        <f t="shared" si="2"/>
        <v>-36405.965517971745</v>
      </c>
      <c r="V139" s="31">
        <f>VLOOKUP(C139,'[1]Listing 2019'!$D$7:$M$203,10,0)</f>
        <v>94426</v>
      </c>
    </row>
    <row r="140" spans="1:22" s="34" customFormat="1" x14ac:dyDescent="0.25">
      <c r="A140" s="30">
        <v>136</v>
      </c>
      <c r="B140" s="31" t="s">
        <v>296</v>
      </c>
      <c r="C140" s="32">
        <v>532</v>
      </c>
      <c r="D140" s="33" t="s">
        <v>297</v>
      </c>
      <c r="E140" s="31">
        <v>8049127.2999999998</v>
      </c>
      <c r="F140" s="31">
        <v>23072168.399999999</v>
      </c>
      <c r="G140" s="31">
        <v>31121295.699999999</v>
      </c>
      <c r="H140" s="31">
        <v>14132978.6</v>
      </c>
      <c r="I140" s="31">
        <v>0</v>
      </c>
      <c r="J140" s="31">
        <v>14132978.6</v>
      </c>
      <c r="K140" s="31">
        <v>16988317.100000001</v>
      </c>
      <c r="L140" s="31">
        <v>15852.1</v>
      </c>
      <c r="M140" s="31">
        <v>17666.7</v>
      </c>
      <c r="N140" s="31">
        <v>-1814.6</v>
      </c>
      <c r="O140" s="31">
        <v>0</v>
      </c>
      <c r="P140" s="31">
        <v>37701.199999999997</v>
      </c>
      <c r="Q140" s="31">
        <v>-1.7</v>
      </c>
      <c r="R140" s="31">
        <v>0</v>
      </c>
      <c r="S140" s="31">
        <v>0</v>
      </c>
      <c r="T140" s="31">
        <v>-39517.5</v>
      </c>
      <c r="U140" s="31">
        <f t="shared" si="2"/>
        <v>167.67397085975929</v>
      </c>
      <c r="V140" s="31">
        <f>VLOOKUP(C140,'[1]Listing 2019'!$D$7:$M$203,10,0)</f>
        <v>101317557</v>
      </c>
    </row>
    <row r="141" spans="1:22" s="34" customFormat="1" x14ac:dyDescent="0.25">
      <c r="A141" s="30">
        <v>137</v>
      </c>
      <c r="B141" s="31" t="s">
        <v>298</v>
      </c>
      <c r="C141" s="32">
        <v>54</v>
      </c>
      <c r="D141" s="33" t="s">
        <v>299</v>
      </c>
      <c r="E141" s="31">
        <v>436401.4</v>
      </c>
      <c r="F141" s="31">
        <v>724606.8</v>
      </c>
      <c r="G141" s="31">
        <v>1161008.2</v>
      </c>
      <c r="H141" s="31">
        <v>344182.7</v>
      </c>
      <c r="I141" s="31">
        <v>0</v>
      </c>
      <c r="J141" s="31">
        <v>344182.7</v>
      </c>
      <c r="K141" s="31">
        <v>816825.5</v>
      </c>
      <c r="L141" s="31">
        <v>1872.7</v>
      </c>
      <c r="M141" s="31">
        <v>44885.8</v>
      </c>
      <c r="N141" s="31">
        <v>-43013.1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-43013.1</v>
      </c>
      <c r="U141" s="31">
        <f t="shared" si="2"/>
        <v>423.42902523647371</v>
      </c>
      <c r="V141" s="31">
        <f>VLOOKUP(C141,'[1]Listing 2019'!$D$7:$M$203,10,0)</f>
        <v>1929073</v>
      </c>
    </row>
    <row r="142" spans="1:22" s="34" customFormat="1" x14ac:dyDescent="0.25">
      <c r="A142" s="30">
        <v>138</v>
      </c>
      <c r="B142" s="31" t="s">
        <v>300</v>
      </c>
      <c r="C142" s="32">
        <v>519</v>
      </c>
      <c r="D142" s="33" t="s">
        <v>301</v>
      </c>
      <c r="E142" s="31">
        <v>482284.2</v>
      </c>
      <c r="F142" s="31">
        <v>6741219.9000000004</v>
      </c>
      <c r="G142" s="31">
        <v>7223504.0999999996</v>
      </c>
      <c r="H142" s="31">
        <v>1342921.5</v>
      </c>
      <c r="I142" s="31">
        <v>119700</v>
      </c>
      <c r="J142" s="31">
        <v>1462621.5</v>
      </c>
      <c r="K142" s="31">
        <v>5760882.5999999996</v>
      </c>
      <c r="L142" s="31">
        <v>2904550.5</v>
      </c>
      <c r="M142" s="31">
        <v>2973214.6</v>
      </c>
      <c r="N142" s="31">
        <v>-68664.100000000006</v>
      </c>
      <c r="O142" s="31">
        <v>219311.6</v>
      </c>
      <c r="P142" s="31">
        <v>195530.8</v>
      </c>
      <c r="Q142" s="31">
        <v>0</v>
      </c>
      <c r="R142" s="31">
        <v>0</v>
      </c>
      <c r="S142" s="31">
        <v>132</v>
      </c>
      <c r="T142" s="31">
        <v>-45015.3</v>
      </c>
      <c r="U142" s="31">
        <f t="shared" si="2"/>
        <v>323.40230196847165</v>
      </c>
      <c r="V142" s="31">
        <f>VLOOKUP(C142,'[1]Listing 2019'!$D$7:$M$203,10,0)</f>
        <v>17813363</v>
      </c>
    </row>
    <row r="143" spans="1:22" s="34" customFormat="1" x14ac:dyDescent="0.25">
      <c r="A143" s="30">
        <v>139</v>
      </c>
      <c r="B143" s="31" t="s">
        <v>302</v>
      </c>
      <c r="C143" s="32">
        <v>21</v>
      </c>
      <c r="D143" s="33" t="s">
        <v>303</v>
      </c>
      <c r="E143" s="31">
        <v>36116.699999999997</v>
      </c>
      <c r="F143" s="31">
        <v>502545.1</v>
      </c>
      <c r="G143" s="31">
        <v>538661.80000000005</v>
      </c>
      <c r="H143" s="31">
        <v>520662.7</v>
      </c>
      <c r="I143" s="31">
        <v>0</v>
      </c>
      <c r="J143" s="31">
        <v>520662.7</v>
      </c>
      <c r="K143" s="31">
        <v>17999.099999999999</v>
      </c>
      <c r="L143" s="31">
        <v>65052.7</v>
      </c>
      <c r="M143" s="31">
        <v>42328.7</v>
      </c>
      <c r="N143" s="31">
        <v>22724</v>
      </c>
      <c r="O143" s="31">
        <v>53060.4</v>
      </c>
      <c r="P143" s="31">
        <v>126991.8</v>
      </c>
      <c r="Q143" s="31">
        <v>0</v>
      </c>
      <c r="R143" s="31">
        <v>0</v>
      </c>
      <c r="S143" s="31">
        <v>0</v>
      </c>
      <c r="T143" s="31">
        <v>-51207.4</v>
      </c>
      <c r="U143" s="31">
        <f t="shared" si="2"/>
        <v>59.244203652258633</v>
      </c>
      <c r="V143" s="31">
        <f>VLOOKUP(C143,'[1]Listing 2019'!$D$7:$M$203,10,0)</f>
        <v>303812</v>
      </c>
    </row>
    <row r="144" spans="1:22" s="34" customFormat="1" x14ac:dyDescent="0.25">
      <c r="A144" s="30">
        <v>140</v>
      </c>
      <c r="B144" s="31" t="s">
        <v>304</v>
      </c>
      <c r="C144" s="32">
        <v>366</v>
      </c>
      <c r="D144" s="33" t="s">
        <v>305</v>
      </c>
      <c r="E144" s="31">
        <v>158292</v>
      </c>
      <c r="F144" s="31">
        <v>1006766.7</v>
      </c>
      <c r="G144" s="31">
        <v>1165058.7</v>
      </c>
      <c r="H144" s="31">
        <v>526943.30000000005</v>
      </c>
      <c r="I144" s="31">
        <v>0</v>
      </c>
      <c r="J144" s="31">
        <v>526943.30000000005</v>
      </c>
      <c r="K144" s="31">
        <v>638115.4</v>
      </c>
      <c r="L144" s="31">
        <v>340742.6</v>
      </c>
      <c r="M144" s="31">
        <v>380671.9</v>
      </c>
      <c r="N144" s="31">
        <v>-39929.300000000003</v>
      </c>
      <c r="O144" s="31">
        <v>0</v>
      </c>
      <c r="P144" s="31">
        <v>12504.2</v>
      </c>
      <c r="Q144" s="31">
        <v>0</v>
      </c>
      <c r="R144" s="31">
        <v>0</v>
      </c>
      <c r="S144" s="31">
        <v>0</v>
      </c>
      <c r="T144" s="31">
        <v>-52433.5</v>
      </c>
      <c r="U144" s="31">
        <f t="shared" si="2"/>
        <v>71.335271036186597</v>
      </c>
      <c r="V144" s="31">
        <f>VLOOKUP(C144,'[1]Listing 2019'!$D$7:$M$203,10,0)</f>
        <v>8945300</v>
      </c>
    </row>
    <row r="145" spans="1:22" s="34" customFormat="1" x14ac:dyDescent="0.25">
      <c r="A145" s="30">
        <v>141</v>
      </c>
      <c r="B145" s="31" t="s">
        <v>306</v>
      </c>
      <c r="C145" s="32">
        <v>484</v>
      </c>
      <c r="D145" s="33" t="s">
        <v>307</v>
      </c>
      <c r="E145" s="31">
        <v>114611.7</v>
      </c>
      <c r="F145" s="31">
        <v>8482729.4000000004</v>
      </c>
      <c r="G145" s="31">
        <v>8597341.0999999996</v>
      </c>
      <c r="H145" s="31">
        <v>265889.09999999998</v>
      </c>
      <c r="I145" s="31">
        <v>9567026.9000000004</v>
      </c>
      <c r="J145" s="31">
        <v>9832916</v>
      </c>
      <c r="K145" s="31">
        <v>-1235574.8999999999</v>
      </c>
      <c r="L145" s="31">
        <v>5400000</v>
      </c>
      <c r="M145" s="31">
        <v>5611.6</v>
      </c>
      <c r="N145" s="31">
        <v>5394388.4000000004</v>
      </c>
      <c r="O145" s="31">
        <v>132.19999999999999</v>
      </c>
      <c r="P145" s="31">
        <v>4973253.9000000004</v>
      </c>
      <c r="Q145" s="31">
        <v>-403037.6</v>
      </c>
      <c r="R145" s="31">
        <v>-41819.5</v>
      </c>
      <c r="S145" s="31">
        <v>44136</v>
      </c>
      <c r="T145" s="31">
        <v>-67726.399999999994</v>
      </c>
      <c r="U145" s="31">
        <f t="shared" si="2"/>
        <v>-33.568244273979602</v>
      </c>
      <c r="V145" s="31">
        <f>VLOOKUP(C145,'[1]Listing 2019'!$D$7:$M$203,10,0)</f>
        <v>36807850</v>
      </c>
    </row>
    <row r="146" spans="1:22" s="34" customFormat="1" x14ac:dyDescent="0.25">
      <c r="A146" s="30">
        <v>142</v>
      </c>
      <c r="B146" s="31" t="s">
        <v>308</v>
      </c>
      <c r="C146" s="32">
        <v>239</v>
      </c>
      <c r="D146" s="33" t="s">
        <v>309</v>
      </c>
      <c r="E146" s="31">
        <v>1297406</v>
      </c>
      <c r="F146" s="31">
        <v>329169.8</v>
      </c>
      <c r="G146" s="31">
        <v>1626575.8</v>
      </c>
      <c r="H146" s="31">
        <v>1371260.7</v>
      </c>
      <c r="I146" s="31">
        <v>432173.5</v>
      </c>
      <c r="J146" s="31">
        <v>1803434.2</v>
      </c>
      <c r="K146" s="31">
        <v>-176858.4</v>
      </c>
      <c r="L146" s="31">
        <v>624570.80000000005</v>
      </c>
      <c r="M146" s="31">
        <v>407446.8</v>
      </c>
      <c r="N146" s="31">
        <v>217124</v>
      </c>
      <c r="O146" s="31">
        <v>40.799999999999997</v>
      </c>
      <c r="P146" s="31">
        <v>296710.59999999998</v>
      </c>
      <c r="Q146" s="31">
        <v>11.6</v>
      </c>
      <c r="R146" s="31">
        <v>0</v>
      </c>
      <c r="S146" s="31">
        <v>4.0999999999999996</v>
      </c>
      <c r="T146" s="31">
        <v>-79538.3</v>
      </c>
      <c r="U146" s="31">
        <f t="shared" si="2"/>
        <v>-925.08839836803008</v>
      </c>
      <c r="V146" s="31">
        <f>VLOOKUP(C146,'[1]Listing 2019'!$D$7:$M$203,10,0)</f>
        <v>191180</v>
      </c>
    </row>
    <row r="147" spans="1:22" s="34" customFormat="1" x14ac:dyDescent="0.25">
      <c r="A147" s="30">
        <v>143</v>
      </c>
      <c r="B147" s="31" t="s">
        <v>310</v>
      </c>
      <c r="C147" s="32">
        <v>201</v>
      </c>
      <c r="D147" s="33" t="s">
        <v>311</v>
      </c>
      <c r="E147" s="31">
        <v>46675</v>
      </c>
      <c r="F147" s="31">
        <v>8950</v>
      </c>
      <c r="G147" s="31">
        <v>55625</v>
      </c>
      <c r="H147" s="31">
        <v>164518</v>
      </c>
      <c r="I147" s="31">
        <v>0</v>
      </c>
      <c r="J147" s="31">
        <v>164518</v>
      </c>
      <c r="K147" s="31">
        <v>-108893</v>
      </c>
      <c r="L147" s="31">
        <v>0</v>
      </c>
      <c r="M147" s="31">
        <v>0</v>
      </c>
      <c r="N147" s="31">
        <v>0</v>
      </c>
      <c r="O147" s="31">
        <v>0</v>
      </c>
      <c r="P147" s="31">
        <v>81351</v>
      </c>
      <c r="Q147" s="31">
        <v>0</v>
      </c>
      <c r="R147" s="31">
        <v>0</v>
      </c>
      <c r="S147" s="31">
        <v>0</v>
      </c>
      <c r="T147" s="31">
        <v>-81351</v>
      </c>
      <c r="U147" s="31">
        <f t="shared" si="2"/>
        <v>-20.918433994160136</v>
      </c>
      <c r="V147" s="31">
        <f>VLOOKUP(C147,'[1]Listing 2019'!$D$7:$M$203,10,0)</f>
        <v>5205600</v>
      </c>
    </row>
    <row r="148" spans="1:22" s="34" customFormat="1" x14ac:dyDescent="0.25">
      <c r="A148" s="30">
        <v>144</v>
      </c>
      <c r="B148" s="31" t="s">
        <v>312</v>
      </c>
      <c r="C148" s="32">
        <v>246</v>
      </c>
      <c r="D148" s="33" t="s">
        <v>313</v>
      </c>
      <c r="E148" s="31">
        <v>2727529</v>
      </c>
      <c r="F148" s="31">
        <v>30488.6</v>
      </c>
      <c r="G148" s="31">
        <v>2758017.6</v>
      </c>
      <c r="H148" s="31">
        <v>764827.3</v>
      </c>
      <c r="I148" s="31">
        <v>714131.9</v>
      </c>
      <c r="J148" s="31">
        <v>1478959.2</v>
      </c>
      <c r="K148" s="31">
        <v>1279058.3999999999</v>
      </c>
      <c r="L148" s="31">
        <v>19341.599999999999</v>
      </c>
      <c r="M148" s="31">
        <v>0</v>
      </c>
      <c r="N148" s="31">
        <v>19341.599999999999</v>
      </c>
      <c r="O148" s="31">
        <v>1.1000000000000001</v>
      </c>
      <c r="P148" s="31">
        <v>110197</v>
      </c>
      <c r="Q148" s="31">
        <v>23.4</v>
      </c>
      <c r="R148" s="31">
        <v>0</v>
      </c>
      <c r="S148" s="31">
        <v>0.1</v>
      </c>
      <c r="T148" s="31">
        <v>-90831</v>
      </c>
      <c r="U148" s="31">
        <f t="shared" si="2"/>
        <v>24.469802428472047</v>
      </c>
      <c r="V148" s="31">
        <f>VLOOKUP(C148,'[1]Listing 2019'!$D$7:$M$203,10,0)</f>
        <v>52270892</v>
      </c>
    </row>
    <row r="149" spans="1:22" s="34" customFormat="1" x14ac:dyDescent="0.25">
      <c r="A149" s="30">
        <v>145</v>
      </c>
      <c r="B149" s="31" t="s">
        <v>314</v>
      </c>
      <c r="C149" s="32">
        <v>452</v>
      </c>
      <c r="D149" s="33" t="s">
        <v>315</v>
      </c>
      <c r="E149" s="31">
        <v>458532.6</v>
      </c>
      <c r="F149" s="31">
        <v>2172266.6</v>
      </c>
      <c r="G149" s="31">
        <v>2630799.2000000002</v>
      </c>
      <c r="H149" s="31">
        <v>198668.4</v>
      </c>
      <c r="I149" s="31">
        <v>5501881.7999999998</v>
      </c>
      <c r="J149" s="31">
        <v>5700550.2000000002</v>
      </c>
      <c r="K149" s="31">
        <v>-3069751</v>
      </c>
      <c r="L149" s="31">
        <v>210354</v>
      </c>
      <c r="M149" s="31">
        <v>167.9</v>
      </c>
      <c r="N149" s="31">
        <v>210186.1</v>
      </c>
      <c r="O149" s="31">
        <v>470.2</v>
      </c>
      <c r="P149" s="31">
        <v>302893.40000000002</v>
      </c>
      <c r="Q149" s="31">
        <v>0</v>
      </c>
      <c r="R149" s="31">
        <v>0</v>
      </c>
      <c r="S149" s="31">
        <v>47</v>
      </c>
      <c r="T149" s="31">
        <v>-92284.1</v>
      </c>
      <c r="U149" s="31">
        <f t="shared" si="2"/>
        <v>-1327.012867881479</v>
      </c>
      <c r="V149" s="31">
        <f>VLOOKUP(C149,'[1]Listing 2019'!$D$7:$M$203,10,0)</f>
        <v>2313279</v>
      </c>
    </row>
    <row r="150" spans="1:22" s="34" customFormat="1" x14ac:dyDescent="0.25">
      <c r="A150" s="30">
        <v>146</v>
      </c>
      <c r="B150" s="31" t="s">
        <v>316</v>
      </c>
      <c r="C150" s="32">
        <v>459</v>
      </c>
      <c r="D150" s="33" t="s">
        <v>317</v>
      </c>
      <c r="E150" s="31">
        <v>701575.7</v>
      </c>
      <c r="F150" s="31">
        <v>413320.4</v>
      </c>
      <c r="G150" s="31">
        <v>1114896.1000000001</v>
      </c>
      <c r="H150" s="31">
        <v>876794.6</v>
      </c>
      <c r="I150" s="31">
        <v>0</v>
      </c>
      <c r="J150" s="31">
        <v>876794.6</v>
      </c>
      <c r="K150" s="31">
        <v>238101.5</v>
      </c>
      <c r="L150" s="31">
        <v>201452.7</v>
      </c>
      <c r="M150" s="31">
        <v>172376.5</v>
      </c>
      <c r="N150" s="31">
        <v>29076.2</v>
      </c>
      <c r="O150" s="31">
        <v>12596.5</v>
      </c>
      <c r="P150" s="31">
        <v>149081.20000000001</v>
      </c>
      <c r="Q150" s="31">
        <v>0</v>
      </c>
      <c r="R150" s="31">
        <v>0</v>
      </c>
      <c r="S150" s="31">
        <v>0</v>
      </c>
      <c r="T150" s="31">
        <v>-107408.5</v>
      </c>
      <c r="U150" s="31">
        <f t="shared" si="2"/>
        <v>599.62350630217713</v>
      </c>
      <c r="V150" s="31">
        <f>VLOOKUP(C150,'[1]Listing 2019'!$D$7:$M$203,10,0)</f>
        <v>397085</v>
      </c>
    </row>
    <row r="151" spans="1:22" s="34" customFormat="1" x14ac:dyDescent="0.25">
      <c r="A151" s="30">
        <v>147</v>
      </c>
      <c r="B151" s="31" t="s">
        <v>318</v>
      </c>
      <c r="C151" s="32">
        <v>527</v>
      </c>
      <c r="D151" s="33" t="s">
        <v>319</v>
      </c>
      <c r="E151" s="31">
        <v>18591.900000000001</v>
      </c>
      <c r="F151" s="31">
        <v>1405988</v>
      </c>
      <c r="G151" s="31">
        <v>1424579.9</v>
      </c>
      <c r="H151" s="31">
        <v>39053.800000000003</v>
      </c>
      <c r="I151" s="31">
        <v>0</v>
      </c>
      <c r="J151" s="31">
        <v>39053.800000000003</v>
      </c>
      <c r="K151" s="31">
        <v>1385526.1</v>
      </c>
      <c r="L151" s="31">
        <v>77758.2</v>
      </c>
      <c r="M151" s="31">
        <v>0</v>
      </c>
      <c r="N151" s="31">
        <v>77758.2</v>
      </c>
      <c r="O151" s="31">
        <v>0</v>
      </c>
      <c r="P151" s="31">
        <v>185298.1</v>
      </c>
      <c r="Q151" s="31">
        <v>0</v>
      </c>
      <c r="R151" s="31">
        <v>0</v>
      </c>
      <c r="S151" s="31">
        <v>0</v>
      </c>
      <c r="T151" s="31">
        <v>-107539.9</v>
      </c>
      <c r="U151" s="31">
        <f t="shared" si="2"/>
        <v>142.83042404940696</v>
      </c>
      <c r="V151" s="31">
        <f>VLOOKUP(C151,'[1]Listing 2019'!$D$7:$M$203,10,0)</f>
        <v>9700497</v>
      </c>
    </row>
    <row r="152" spans="1:22" s="34" customFormat="1" x14ac:dyDescent="0.25">
      <c r="A152" s="30">
        <v>148</v>
      </c>
      <c r="B152" s="31" t="s">
        <v>320</v>
      </c>
      <c r="C152" s="32">
        <v>179</v>
      </c>
      <c r="D152" s="33" t="s">
        <v>321</v>
      </c>
      <c r="E152" s="31">
        <v>4991328.9000000004</v>
      </c>
      <c r="F152" s="31">
        <v>2730632.1</v>
      </c>
      <c r="G152" s="31">
        <v>7721961</v>
      </c>
      <c r="H152" s="31">
        <v>7601810.7000000002</v>
      </c>
      <c r="I152" s="31">
        <v>673379.9</v>
      </c>
      <c r="J152" s="31">
        <v>8275190.5999999996</v>
      </c>
      <c r="K152" s="31">
        <v>-553229.6</v>
      </c>
      <c r="L152" s="31">
        <v>1362445.3</v>
      </c>
      <c r="M152" s="31">
        <v>1336366.8</v>
      </c>
      <c r="N152" s="31">
        <v>26078.5</v>
      </c>
      <c r="O152" s="31">
        <v>90575</v>
      </c>
      <c r="P152" s="31">
        <v>227583.2</v>
      </c>
      <c r="Q152" s="31">
        <v>0</v>
      </c>
      <c r="R152" s="31">
        <v>0</v>
      </c>
      <c r="S152" s="31">
        <v>0</v>
      </c>
      <c r="T152" s="31">
        <v>-110929.7</v>
      </c>
      <c r="U152" s="31">
        <f t="shared" si="2"/>
        <v>-1025.4202385475844</v>
      </c>
      <c r="V152" s="31">
        <f>VLOOKUP(C152,'[1]Listing 2019'!$D$7:$M$203,10,0)</f>
        <v>539515</v>
      </c>
    </row>
    <row r="153" spans="1:22" s="34" customFormat="1" x14ac:dyDescent="0.25">
      <c r="A153" s="30">
        <v>149</v>
      </c>
      <c r="B153" s="31" t="s">
        <v>322</v>
      </c>
      <c r="C153" s="32">
        <v>423</v>
      </c>
      <c r="D153" s="33" t="s">
        <v>323</v>
      </c>
      <c r="E153" s="31">
        <v>1627983.4</v>
      </c>
      <c r="F153" s="31">
        <v>665116.5</v>
      </c>
      <c r="G153" s="31">
        <v>2293099.9</v>
      </c>
      <c r="H153" s="31">
        <v>2014718.9</v>
      </c>
      <c r="I153" s="31">
        <v>180000</v>
      </c>
      <c r="J153" s="31">
        <v>2194718.9</v>
      </c>
      <c r="K153" s="31">
        <v>98381</v>
      </c>
      <c r="L153" s="31">
        <v>0</v>
      </c>
      <c r="M153" s="31">
        <v>0</v>
      </c>
      <c r="N153" s="31">
        <v>0</v>
      </c>
      <c r="O153" s="31">
        <v>0</v>
      </c>
      <c r="P153" s="31">
        <v>120864.8</v>
      </c>
      <c r="Q153" s="31">
        <v>0</v>
      </c>
      <c r="R153" s="31">
        <v>0</v>
      </c>
      <c r="S153" s="31">
        <v>0</v>
      </c>
      <c r="T153" s="31">
        <v>-120864.8</v>
      </c>
      <c r="U153" s="31">
        <f t="shared" si="2"/>
        <v>64.999220387269318</v>
      </c>
      <c r="V153" s="31">
        <f>VLOOKUP(C153,'[1]Listing 2019'!$D$7:$M$203,10,0)</f>
        <v>1513572</v>
      </c>
    </row>
    <row r="154" spans="1:22" s="34" customFormat="1" x14ac:dyDescent="0.25">
      <c r="A154" s="30">
        <v>150</v>
      </c>
      <c r="B154" s="31" t="s">
        <v>324</v>
      </c>
      <c r="C154" s="32">
        <v>409</v>
      </c>
      <c r="D154" s="33" t="s">
        <v>325</v>
      </c>
      <c r="E154" s="31">
        <v>1481141.3</v>
      </c>
      <c r="F154" s="31">
        <v>504854.9</v>
      </c>
      <c r="G154" s="31">
        <v>1985996.2</v>
      </c>
      <c r="H154" s="31">
        <v>1246795.5</v>
      </c>
      <c r="I154" s="31">
        <v>0</v>
      </c>
      <c r="J154" s="31">
        <v>1246795.5</v>
      </c>
      <c r="K154" s="31">
        <v>739200.7</v>
      </c>
      <c r="L154" s="31">
        <v>420338</v>
      </c>
      <c r="M154" s="31">
        <v>367917.1</v>
      </c>
      <c r="N154" s="31">
        <v>52420.9</v>
      </c>
      <c r="O154" s="31">
        <v>61.9</v>
      </c>
      <c r="P154" s="31">
        <v>159132.5</v>
      </c>
      <c r="Q154" s="31">
        <v>-16982.8</v>
      </c>
      <c r="R154" s="31">
        <v>0</v>
      </c>
      <c r="S154" s="31">
        <v>0</v>
      </c>
      <c r="T154" s="31">
        <v>-123632.5</v>
      </c>
      <c r="U154" s="31">
        <f t="shared" si="2"/>
        <v>6294.4446809778856</v>
      </c>
      <c r="V154" s="31">
        <f>VLOOKUP(C154,'[1]Listing 2019'!$D$7:$M$203,10,0)</f>
        <v>117437</v>
      </c>
    </row>
    <row r="155" spans="1:22" s="34" customFormat="1" x14ac:dyDescent="0.25">
      <c r="A155" s="30">
        <v>151</v>
      </c>
      <c r="B155" s="31" t="s">
        <v>326</v>
      </c>
      <c r="C155" s="32">
        <v>498</v>
      </c>
      <c r="D155" s="33" t="s">
        <v>327</v>
      </c>
      <c r="E155" s="31">
        <v>1480708.3</v>
      </c>
      <c r="F155" s="31">
        <v>20123543.399999999</v>
      </c>
      <c r="G155" s="31">
        <v>21604251.699999999</v>
      </c>
      <c r="H155" s="31">
        <v>1209923.6000000001</v>
      </c>
      <c r="I155" s="31">
        <v>13124.2</v>
      </c>
      <c r="J155" s="31">
        <v>1223047.8</v>
      </c>
      <c r="K155" s="31">
        <v>20381203.899999999</v>
      </c>
      <c r="L155" s="31">
        <v>8542448.3000000007</v>
      </c>
      <c r="M155" s="31">
        <v>7011899.2999999998</v>
      </c>
      <c r="N155" s="31">
        <v>1530549</v>
      </c>
      <c r="O155" s="31">
        <v>508085.1</v>
      </c>
      <c r="P155" s="31">
        <v>2114707</v>
      </c>
      <c r="Q155" s="31">
        <v>0</v>
      </c>
      <c r="R155" s="31">
        <v>-44982.5</v>
      </c>
      <c r="S155" s="31">
        <v>4368.8999999999996</v>
      </c>
      <c r="T155" s="31">
        <v>-125424.3</v>
      </c>
      <c r="U155" s="31">
        <f t="shared" si="2"/>
        <v>212.32180124925978</v>
      </c>
      <c r="V155" s="31">
        <f>VLOOKUP(C155,'[1]Listing 2019'!$D$7:$M$203,10,0)</f>
        <v>95992045</v>
      </c>
    </row>
    <row r="156" spans="1:22" s="34" customFormat="1" x14ac:dyDescent="0.25">
      <c r="A156" s="30">
        <v>152</v>
      </c>
      <c r="B156" s="31" t="s">
        <v>328</v>
      </c>
      <c r="C156" s="32">
        <v>380</v>
      </c>
      <c r="D156" s="33" t="s">
        <v>329</v>
      </c>
      <c r="E156" s="31">
        <v>540735.1</v>
      </c>
      <c r="F156" s="31">
        <v>1037193.8</v>
      </c>
      <c r="G156" s="31">
        <v>1577928.9</v>
      </c>
      <c r="H156" s="31">
        <v>497922.8</v>
      </c>
      <c r="I156" s="31">
        <v>0</v>
      </c>
      <c r="J156" s="31">
        <v>497922.8</v>
      </c>
      <c r="K156" s="31">
        <v>1080006.1000000001</v>
      </c>
      <c r="L156" s="31">
        <v>3141501.8</v>
      </c>
      <c r="M156" s="31">
        <v>2115162.5</v>
      </c>
      <c r="N156" s="31">
        <v>1026339.3</v>
      </c>
      <c r="O156" s="31">
        <v>7288.2</v>
      </c>
      <c r="P156" s="31">
        <v>1127065.5</v>
      </c>
      <c r="Q156" s="31">
        <v>-32559</v>
      </c>
      <c r="R156" s="31">
        <v>0</v>
      </c>
      <c r="S156" s="31">
        <v>11659.5</v>
      </c>
      <c r="T156" s="31">
        <v>-137656.5</v>
      </c>
      <c r="U156" s="31">
        <f t="shared" si="2"/>
        <v>1748.3804907741073</v>
      </c>
      <c r="V156" s="31">
        <f>VLOOKUP(C156,'[1]Listing 2019'!$D$7:$M$203,10,0)</f>
        <v>617718</v>
      </c>
    </row>
    <row r="157" spans="1:22" s="34" customFormat="1" x14ac:dyDescent="0.25">
      <c r="A157" s="30">
        <v>153</v>
      </c>
      <c r="B157" s="31" t="s">
        <v>330</v>
      </c>
      <c r="C157" s="32">
        <v>317</v>
      </c>
      <c r="D157" s="33" t="s">
        <v>331</v>
      </c>
      <c r="E157" s="31">
        <v>2287470.7000000002</v>
      </c>
      <c r="F157" s="31">
        <v>626789.30000000005</v>
      </c>
      <c r="G157" s="31">
        <v>2914260</v>
      </c>
      <c r="H157" s="31">
        <v>1298752.8999999999</v>
      </c>
      <c r="I157" s="31">
        <v>798000</v>
      </c>
      <c r="J157" s="31">
        <v>2096752.9</v>
      </c>
      <c r="K157" s="31">
        <v>817507.1</v>
      </c>
      <c r="L157" s="31">
        <v>49922.6</v>
      </c>
      <c r="M157" s="31">
        <v>34494.5</v>
      </c>
      <c r="N157" s="31">
        <v>15428.1</v>
      </c>
      <c r="O157" s="31">
        <v>0</v>
      </c>
      <c r="P157" s="31">
        <v>156900.6</v>
      </c>
      <c r="Q157" s="31">
        <v>0</v>
      </c>
      <c r="R157" s="31">
        <v>0</v>
      </c>
      <c r="S157" s="31">
        <v>0</v>
      </c>
      <c r="T157" s="31">
        <v>-141472.5</v>
      </c>
      <c r="U157" s="31">
        <f t="shared" si="2"/>
        <v>17.643555026112018</v>
      </c>
      <c r="V157" s="31">
        <f>VLOOKUP(C157,'[1]Listing 2019'!$D$7:$M$203,10,0)</f>
        <v>46334602</v>
      </c>
    </row>
    <row r="158" spans="1:22" s="34" customFormat="1" x14ac:dyDescent="0.25">
      <c r="A158" s="30">
        <v>154</v>
      </c>
      <c r="B158" s="31" t="s">
        <v>332</v>
      </c>
      <c r="C158" s="32">
        <v>38</v>
      </c>
      <c r="D158" s="33" t="s">
        <v>333</v>
      </c>
      <c r="E158" s="31">
        <v>3021151.1</v>
      </c>
      <c r="F158" s="31">
        <v>10487028.6</v>
      </c>
      <c r="G158" s="31">
        <v>13508179.699999999</v>
      </c>
      <c r="H158" s="31">
        <v>4933848.7</v>
      </c>
      <c r="I158" s="31">
        <v>0</v>
      </c>
      <c r="J158" s="31">
        <v>4933848.7</v>
      </c>
      <c r="K158" s="31">
        <v>8574331</v>
      </c>
      <c r="L158" s="31">
        <v>347388.7</v>
      </c>
      <c r="M158" s="31">
        <v>256967.2</v>
      </c>
      <c r="N158" s="31">
        <v>90421.5</v>
      </c>
      <c r="O158" s="31">
        <v>219000.8</v>
      </c>
      <c r="P158" s="31">
        <v>514006.4</v>
      </c>
      <c r="Q158" s="31">
        <v>0</v>
      </c>
      <c r="R158" s="31">
        <v>0</v>
      </c>
      <c r="S158" s="31">
        <v>0</v>
      </c>
      <c r="T158" s="31">
        <v>-204584.1</v>
      </c>
      <c r="U158" s="31">
        <f t="shared" si="2"/>
        <v>21424.472529559334</v>
      </c>
      <c r="V158" s="31">
        <f>VLOOKUP(C158,'[1]Listing 2019'!$D$7:$M$203,10,0)</f>
        <v>400212</v>
      </c>
    </row>
    <row r="159" spans="1:22" s="34" customFormat="1" x14ac:dyDescent="0.25">
      <c r="A159" s="30">
        <v>155</v>
      </c>
      <c r="B159" s="31" t="s">
        <v>334</v>
      </c>
      <c r="C159" s="32">
        <v>502</v>
      </c>
      <c r="D159" s="33" t="s">
        <v>335</v>
      </c>
      <c r="E159" s="31">
        <v>2659685.2999999998</v>
      </c>
      <c r="F159" s="31">
        <v>54873771.700000003</v>
      </c>
      <c r="G159" s="31">
        <v>57533457</v>
      </c>
      <c r="H159" s="31">
        <v>1239661.1000000001</v>
      </c>
      <c r="I159" s="31">
        <v>565040</v>
      </c>
      <c r="J159" s="31">
        <v>1804701.1</v>
      </c>
      <c r="K159" s="31">
        <v>55728755.899999999</v>
      </c>
      <c r="L159" s="31">
        <v>22196318.5</v>
      </c>
      <c r="M159" s="31">
        <v>20032452.699999999</v>
      </c>
      <c r="N159" s="31">
        <v>2163865.7999999998</v>
      </c>
      <c r="O159" s="31">
        <v>346374.7</v>
      </c>
      <c r="P159" s="31">
        <v>2480952</v>
      </c>
      <c r="Q159" s="31">
        <v>-11254.6</v>
      </c>
      <c r="R159" s="31">
        <v>-241182.3</v>
      </c>
      <c r="S159" s="31">
        <v>2773.5</v>
      </c>
      <c r="T159" s="31">
        <v>-225921.9</v>
      </c>
      <c r="U159" s="31">
        <f t="shared" si="2"/>
        <v>764.93979996645339</v>
      </c>
      <c r="V159" s="31">
        <f>VLOOKUP(C159,'[1]Listing 2019'!$D$7:$M$203,10,0)</f>
        <v>72853780</v>
      </c>
    </row>
    <row r="160" spans="1:22" s="34" customFormat="1" x14ac:dyDescent="0.25">
      <c r="A160" s="30">
        <v>156</v>
      </c>
      <c r="B160" s="31" t="s">
        <v>336</v>
      </c>
      <c r="C160" s="32">
        <v>537</v>
      </c>
      <c r="D160" s="33" t="s">
        <v>337</v>
      </c>
      <c r="E160" s="31">
        <v>252834.3</v>
      </c>
      <c r="F160" s="31">
        <v>5224312</v>
      </c>
      <c r="G160" s="31">
        <v>5477146.2999999998</v>
      </c>
      <c r="H160" s="31">
        <v>316141.5</v>
      </c>
      <c r="I160" s="31">
        <v>200000</v>
      </c>
      <c r="J160" s="31">
        <v>516141.5</v>
      </c>
      <c r="K160" s="31">
        <v>4961004.8</v>
      </c>
      <c r="L160" s="31">
        <v>561253.19999999995</v>
      </c>
      <c r="M160" s="31">
        <v>0</v>
      </c>
      <c r="N160" s="31">
        <v>561253.19999999995</v>
      </c>
      <c r="O160" s="31">
        <v>150260.1</v>
      </c>
      <c r="P160" s="31">
        <v>932709.3</v>
      </c>
      <c r="Q160" s="31">
        <v>22.7</v>
      </c>
      <c r="R160" s="31">
        <v>-9317.2999999999993</v>
      </c>
      <c r="S160" s="31">
        <v>9.1</v>
      </c>
      <c r="T160" s="31">
        <v>-230499.7</v>
      </c>
      <c r="U160" s="31">
        <f t="shared" si="2"/>
        <v>107.38105627705627</v>
      </c>
      <c r="V160" s="31">
        <f>VLOOKUP(C160,'[1]Listing 2019'!$D$7:$M$203,10,0)</f>
        <v>46200000</v>
      </c>
    </row>
    <row r="161" spans="1:22" s="34" customFormat="1" x14ac:dyDescent="0.25">
      <c r="A161" s="30">
        <v>157</v>
      </c>
      <c r="B161" s="31" t="s">
        <v>338</v>
      </c>
      <c r="C161" s="32">
        <v>425</v>
      </c>
      <c r="D161" s="33" t="s">
        <v>339</v>
      </c>
      <c r="E161" s="31">
        <v>110762.9</v>
      </c>
      <c r="F161" s="31">
        <v>2815352</v>
      </c>
      <c r="G161" s="31">
        <v>2926114.9</v>
      </c>
      <c r="H161" s="31">
        <v>800577.3</v>
      </c>
      <c r="I161" s="31">
        <v>4222358.2</v>
      </c>
      <c r="J161" s="31">
        <v>5022935.5</v>
      </c>
      <c r="K161" s="31">
        <v>-2096820.6</v>
      </c>
      <c r="L161" s="31">
        <v>0</v>
      </c>
      <c r="M161" s="31">
        <v>0</v>
      </c>
      <c r="N161" s="31">
        <v>0</v>
      </c>
      <c r="O161" s="31">
        <v>3.4</v>
      </c>
      <c r="P161" s="31">
        <v>238015.5</v>
      </c>
      <c r="Q161" s="31">
        <v>0</v>
      </c>
      <c r="R161" s="31">
        <v>0</v>
      </c>
      <c r="S161" s="31">
        <v>0</v>
      </c>
      <c r="T161" s="31">
        <v>-238012.1</v>
      </c>
      <c r="U161" s="31">
        <f t="shared" si="2"/>
        <v>-21027.08182912154</v>
      </c>
      <c r="V161" s="31">
        <f>VLOOKUP(C161,'[1]Listing 2019'!$D$7:$M$203,10,0)</f>
        <v>99720</v>
      </c>
    </row>
    <row r="162" spans="1:22" s="34" customFormat="1" x14ac:dyDescent="0.25">
      <c r="A162" s="30">
        <v>158</v>
      </c>
      <c r="B162" s="31" t="s">
        <v>340</v>
      </c>
      <c r="C162" s="32">
        <v>490</v>
      </c>
      <c r="D162" s="33" t="s">
        <v>341</v>
      </c>
      <c r="E162" s="31">
        <v>59298.3</v>
      </c>
      <c r="F162" s="31">
        <v>0</v>
      </c>
      <c r="G162" s="31">
        <v>59298.3</v>
      </c>
      <c r="H162" s="31">
        <v>821694.3</v>
      </c>
      <c r="I162" s="31">
        <v>0</v>
      </c>
      <c r="J162" s="31">
        <v>821694.3</v>
      </c>
      <c r="K162" s="31">
        <v>-762396</v>
      </c>
      <c r="L162" s="31">
        <v>0</v>
      </c>
      <c r="M162" s="31">
        <v>0</v>
      </c>
      <c r="N162" s="31">
        <v>0</v>
      </c>
      <c r="O162" s="31">
        <v>273</v>
      </c>
      <c r="P162" s="31">
        <v>50880.800000000003</v>
      </c>
      <c r="Q162" s="31">
        <v>-254580.2</v>
      </c>
      <c r="R162" s="31">
        <v>0</v>
      </c>
      <c r="S162" s="31">
        <v>27.3</v>
      </c>
      <c r="T162" s="31">
        <v>-305215.3</v>
      </c>
      <c r="U162" s="31">
        <f t="shared" si="2"/>
        <v>-19114.855208725086</v>
      </c>
      <c r="V162" s="31">
        <f>VLOOKUP(C162,'[1]Listing 2019'!$D$7:$M$203,10,0)</f>
        <v>39885</v>
      </c>
    </row>
    <row r="163" spans="1:22" s="34" customFormat="1" x14ac:dyDescent="0.25">
      <c r="A163" s="30">
        <v>159</v>
      </c>
      <c r="B163" s="31" t="s">
        <v>342</v>
      </c>
      <c r="C163" s="32">
        <v>531</v>
      </c>
      <c r="D163" s="33" t="s">
        <v>343</v>
      </c>
      <c r="E163" s="31">
        <v>629923.19999999995</v>
      </c>
      <c r="F163" s="31">
        <v>2552269.2000000002</v>
      </c>
      <c r="G163" s="31">
        <v>3182192.4</v>
      </c>
      <c r="H163" s="31">
        <v>2493467</v>
      </c>
      <c r="I163" s="31">
        <v>2350659.5</v>
      </c>
      <c r="J163" s="31">
        <v>4844126.5</v>
      </c>
      <c r="K163" s="31">
        <v>-1661934.1</v>
      </c>
      <c r="L163" s="31">
        <v>0</v>
      </c>
      <c r="M163" s="31">
        <v>0</v>
      </c>
      <c r="N163" s="31">
        <v>0</v>
      </c>
      <c r="O163" s="31">
        <v>0</v>
      </c>
      <c r="P163" s="31">
        <v>162908.9</v>
      </c>
      <c r="Q163" s="31">
        <v>-169723.7</v>
      </c>
      <c r="R163" s="31">
        <v>0</v>
      </c>
      <c r="S163" s="31">
        <v>0</v>
      </c>
      <c r="T163" s="31">
        <v>-332632.59999999998</v>
      </c>
      <c r="U163" s="31">
        <f t="shared" si="2"/>
        <v>-131.73516598853129</v>
      </c>
      <c r="V163" s="31">
        <f>VLOOKUP(C163,'[1]Listing 2019'!$D$7:$M$203,10,0)</f>
        <v>12615721</v>
      </c>
    </row>
    <row r="164" spans="1:22" s="34" customFormat="1" x14ac:dyDescent="0.25">
      <c r="A164" s="30">
        <v>160</v>
      </c>
      <c r="B164" s="31" t="s">
        <v>344</v>
      </c>
      <c r="C164" s="32">
        <v>142</v>
      </c>
      <c r="D164" s="33" t="s">
        <v>345</v>
      </c>
      <c r="E164" s="31">
        <v>65385.599999999999</v>
      </c>
      <c r="F164" s="31">
        <v>75029.399999999994</v>
      </c>
      <c r="G164" s="31">
        <v>140415</v>
      </c>
      <c r="H164" s="31">
        <v>979450.5</v>
      </c>
      <c r="I164" s="31">
        <v>0</v>
      </c>
      <c r="J164" s="31">
        <v>979450.5</v>
      </c>
      <c r="K164" s="31">
        <v>-839035.5</v>
      </c>
      <c r="L164" s="31">
        <v>9090.9</v>
      </c>
      <c r="M164" s="31">
        <v>0</v>
      </c>
      <c r="N164" s="31">
        <v>9090.9</v>
      </c>
      <c r="O164" s="31">
        <v>0</v>
      </c>
      <c r="P164" s="31">
        <v>411904.9</v>
      </c>
      <c r="Q164" s="31">
        <v>0</v>
      </c>
      <c r="R164" s="31">
        <v>0</v>
      </c>
      <c r="S164" s="31">
        <v>0</v>
      </c>
      <c r="T164" s="31">
        <v>-402814</v>
      </c>
      <c r="U164" s="31">
        <f t="shared" si="2"/>
        <v>-11289.801932237144</v>
      </c>
      <c r="V164" s="31">
        <f>VLOOKUP(C164,'[1]Listing 2019'!$D$7:$M$203,10,0)</f>
        <v>74318</v>
      </c>
    </row>
    <row r="165" spans="1:22" s="34" customFormat="1" x14ac:dyDescent="0.25">
      <c r="A165" s="30">
        <v>161</v>
      </c>
      <c r="B165" s="31" t="s">
        <v>346</v>
      </c>
      <c r="C165" s="32">
        <v>540</v>
      </c>
      <c r="D165" s="33" t="s">
        <v>347</v>
      </c>
      <c r="E165" s="31">
        <v>3411473.7</v>
      </c>
      <c r="F165" s="31">
        <v>4378130.5</v>
      </c>
      <c r="G165" s="31">
        <v>7789604.2000000002</v>
      </c>
      <c r="H165" s="31">
        <v>2509626.2000000002</v>
      </c>
      <c r="I165" s="31">
        <v>0</v>
      </c>
      <c r="J165" s="31">
        <v>2509626.2000000002</v>
      </c>
      <c r="K165" s="31">
        <v>5279978</v>
      </c>
      <c r="L165" s="31">
        <v>359633.7</v>
      </c>
      <c r="M165" s="31">
        <v>504786.2</v>
      </c>
      <c r="N165" s="31">
        <v>-145152.5</v>
      </c>
      <c r="O165" s="31">
        <v>0</v>
      </c>
      <c r="P165" s="31">
        <v>258304.9</v>
      </c>
      <c r="Q165" s="31">
        <v>0</v>
      </c>
      <c r="R165" s="31">
        <v>94.5</v>
      </c>
      <c r="S165" s="31">
        <v>0</v>
      </c>
      <c r="T165" s="31">
        <v>-403362.9</v>
      </c>
      <c r="U165" s="31">
        <f t="shared" si="2"/>
        <v>81.224182755172677</v>
      </c>
      <c r="V165" s="31">
        <f>VLOOKUP(C165,'[1]Listing 2019'!$D$7:$M$203,10,0)</f>
        <v>65005000</v>
      </c>
    </row>
    <row r="166" spans="1:22" s="34" customFormat="1" x14ac:dyDescent="0.25">
      <c r="A166" s="30">
        <v>162</v>
      </c>
      <c r="B166" s="31" t="s">
        <v>348</v>
      </c>
      <c r="C166" s="32">
        <v>454</v>
      </c>
      <c r="D166" s="33" t="s">
        <v>349</v>
      </c>
      <c r="E166" s="31">
        <v>253319.3</v>
      </c>
      <c r="F166" s="31">
        <v>5348574.5999999996</v>
      </c>
      <c r="G166" s="31">
        <v>5601893.9000000004</v>
      </c>
      <c r="H166" s="31">
        <v>3177377.9</v>
      </c>
      <c r="I166" s="31">
        <v>3352283.9</v>
      </c>
      <c r="J166" s="31">
        <v>6529661.7999999998</v>
      </c>
      <c r="K166" s="31">
        <v>-927767.9</v>
      </c>
      <c r="L166" s="31">
        <v>635983.6</v>
      </c>
      <c r="M166" s="31">
        <v>662540.19999999995</v>
      </c>
      <c r="N166" s="31">
        <v>-26556.6</v>
      </c>
      <c r="O166" s="31">
        <v>0</v>
      </c>
      <c r="P166" s="31">
        <v>387483.3</v>
      </c>
      <c r="Q166" s="31">
        <v>0</v>
      </c>
      <c r="R166" s="31">
        <v>0</v>
      </c>
      <c r="S166" s="31">
        <v>0</v>
      </c>
      <c r="T166" s="31">
        <v>-414039.9</v>
      </c>
      <c r="U166" s="31">
        <f t="shared" si="2"/>
        <v>-5172.2828965340377</v>
      </c>
      <c r="V166" s="31">
        <f>VLOOKUP(C166,'[1]Listing 2019'!$D$7:$M$203,10,0)</f>
        <v>179373</v>
      </c>
    </row>
    <row r="167" spans="1:22" s="34" customFormat="1" x14ac:dyDescent="0.25">
      <c r="A167" s="30">
        <v>163</v>
      </c>
      <c r="B167" s="31" t="s">
        <v>350</v>
      </c>
      <c r="C167" s="32">
        <v>530</v>
      </c>
      <c r="D167" s="33" t="s">
        <v>351</v>
      </c>
      <c r="E167" s="31">
        <v>12532282</v>
      </c>
      <c r="F167" s="31">
        <v>6726347.5999999996</v>
      </c>
      <c r="G167" s="31">
        <v>19258629.600000001</v>
      </c>
      <c r="H167" s="31">
        <v>3702137.5</v>
      </c>
      <c r="I167" s="31">
        <v>9882350.8000000007</v>
      </c>
      <c r="J167" s="31">
        <v>13584488.300000001</v>
      </c>
      <c r="K167" s="31">
        <v>5674141.2999999998</v>
      </c>
      <c r="L167" s="31">
        <v>9188008.5999999996</v>
      </c>
      <c r="M167" s="31">
        <v>6303972.7000000002</v>
      </c>
      <c r="N167" s="31">
        <v>2884035.9</v>
      </c>
      <c r="O167" s="31">
        <v>122613.1</v>
      </c>
      <c r="P167" s="31">
        <v>3469903.1</v>
      </c>
      <c r="Q167" s="31">
        <v>35455.9</v>
      </c>
      <c r="R167" s="31">
        <v>0</v>
      </c>
      <c r="S167" s="31">
        <v>246.6</v>
      </c>
      <c r="T167" s="31">
        <v>-428044.79999999999</v>
      </c>
      <c r="U167" s="31">
        <f t="shared" si="2"/>
        <v>72.117182953864557</v>
      </c>
      <c r="V167" s="31">
        <f>VLOOKUP(C167,'[1]Listing 2019'!$D$7:$M$203,10,0)</f>
        <v>78679464</v>
      </c>
    </row>
    <row r="168" spans="1:22" s="34" customFormat="1" x14ac:dyDescent="0.25">
      <c r="A168" s="30">
        <v>164</v>
      </c>
      <c r="B168" s="31" t="s">
        <v>352</v>
      </c>
      <c r="C168" s="32">
        <v>505</v>
      </c>
      <c r="D168" s="33" t="s">
        <v>353</v>
      </c>
      <c r="E168" s="31">
        <v>1792291.2</v>
      </c>
      <c r="F168" s="31">
        <v>30389459.899999999</v>
      </c>
      <c r="G168" s="31">
        <v>32181751.100000001</v>
      </c>
      <c r="H168" s="31">
        <v>1129860.7</v>
      </c>
      <c r="I168" s="31">
        <v>324732.90000000002</v>
      </c>
      <c r="J168" s="31">
        <v>1454593.6</v>
      </c>
      <c r="K168" s="31">
        <v>30727157.5</v>
      </c>
      <c r="L168" s="31">
        <v>5107103.5</v>
      </c>
      <c r="M168" s="31">
        <v>4107904.2</v>
      </c>
      <c r="N168" s="31">
        <v>999199.3</v>
      </c>
      <c r="O168" s="31">
        <v>111611.1</v>
      </c>
      <c r="P168" s="31">
        <v>1674094.1</v>
      </c>
      <c r="Q168" s="31">
        <v>-2096.5</v>
      </c>
      <c r="R168" s="31">
        <v>0</v>
      </c>
      <c r="S168" s="31">
        <v>0</v>
      </c>
      <c r="T168" s="31">
        <v>-565380.19999999995</v>
      </c>
      <c r="U168" s="31">
        <f t="shared" si="2"/>
        <v>907.89718769303465</v>
      </c>
      <c r="V168" s="31">
        <f>VLOOKUP(C168,'[1]Listing 2019'!$D$7:$M$203,10,0)</f>
        <v>33844314</v>
      </c>
    </row>
    <row r="169" spans="1:22" s="34" customFormat="1" x14ac:dyDescent="0.25">
      <c r="A169" s="30">
        <v>165</v>
      </c>
      <c r="B169" s="31" t="s">
        <v>354</v>
      </c>
      <c r="C169" s="32">
        <v>524</v>
      </c>
      <c r="D169" s="33" t="s">
        <v>355</v>
      </c>
      <c r="E169" s="31">
        <v>2301740.7000000002</v>
      </c>
      <c r="F169" s="31">
        <v>12232867.699999999</v>
      </c>
      <c r="G169" s="31">
        <v>14534608.4</v>
      </c>
      <c r="H169" s="31">
        <v>83326.7</v>
      </c>
      <c r="I169" s="31">
        <v>240198.8</v>
      </c>
      <c r="J169" s="31">
        <v>323525.5</v>
      </c>
      <c r="K169" s="31">
        <v>14211082.9</v>
      </c>
      <c r="L169" s="31">
        <v>488464.3</v>
      </c>
      <c r="M169" s="31">
        <v>93371.1</v>
      </c>
      <c r="N169" s="31">
        <v>395093.2</v>
      </c>
      <c r="O169" s="31">
        <v>963.6</v>
      </c>
      <c r="P169" s="31">
        <v>508470.9</v>
      </c>
      <c r="Q169" s="31">
        <v>-461781.6</v>
      </c>
      <c r="R169" s="31">
        <v>-8290</v>
      </c>
      <c r="S169" s="31">
        <v>96.4</v>
      </c>
      <c r="T169" s="31">
        <v>-582582.1</v>
      </c>
      <c r="U169" s="31">
        <f t="shared" si="2"/>
        <v>1033.5333018181818</v>
      </c>
      <c r="V169" s="31">
        <f>VLOOKUP(C169,'[1]Listing 2019'!$D$7:$M$203,10,0)</f>
        <v>13750000</v>
      </c>
    </row>
    <row r="170" spans="1:22" s="34" customFormat="1" x14ac:dyDescent="0.25">
      <c r="A170" s="30">
        <v>166</v>
      </c>
      <c r="B170" s="31" t="s">
        <v>356</v>
      </c>
      <c r="C170" s="32">
        <v>506</v>
      </c>
      <c r="D170" s="33" t="s">
        <v>357</v>
      </c>
      <c r="E170" s="31">
        <v>7876150</v>
      </c>
      <c r="F170" s="31">
        <v>33739579.700000003</v>
      </c>
      <c r="G170" s="31">
        <v>41615729.700000003</v>
      </c>
      <c r="H170" s="31">
        <v>6165703.4000000004</v>
      </c>
      <c r="I170" s="31">
        <v>4178499.1</v>
      </c>
      <c r="J170" s="31">
        <v>10344202.5</v>
      </c>
      <c r="K170" s="31">
        <v>31271527.199999999</v>
      </c>
      <c r="L170" s="31">
        <v>14886239</v>
      </c>
      <c r="M170" s="31">
        <v>9420783.1999999993</v>
      </c>
      <c r="N170" s="31">
        <v>5465455.7999999998</v>
      </c>
      <c r="O170" s="31">
        <v>8951.7000000000007</v>
      </c>
      <c r="P170" s="31">
        <v>6448798</v>
      </c>
      <c r="Q170" s="31">
        <v>-1426</v>
      </c>
      <c r="R170" s="31">
        <v>225711.9</v>
      </c>
      <c r="S170" s="31">
        <v>0</v>
      </c>
      <c r="T170" s="31">
        <v>-750104.6</v>
      </c>
      <c r="U170" s="31">
        <f t="shared" si="2"/>
        <v>2600.5380447536813</v>
      </c>
      <c r="V170" s="31">
        <f>VLOOKUP(C170,'[1]Listing 2019'!$D$7:$M$203,10,0)</f>
        <v>12025022</v>
      </c>
    </row>
    <row r="171" spans="1:22" s="34" customFormat="1" x14ac:dyDescent="0.25">
      <c r="A171" s="30">
        <v>167</v>
      </c>
      <c r="B171" s="31" t="s">
        <v>358</v>
      </c>
      <c r="C171" s="32">
        <v>513</v>
      </c>
      <c r="D171" s="33" t="s">
        <v>359</v>
      </c>
      <c r="E171" s="31">
        <v>1669679.4</v>
      </c>
      <c r="F171" s="31">
        <v>7668080.4000000004</v>
      </c>
      <c r="G171" s="31">
        <v>9337759.8000000007</v>
      </c>
      <c r="H171" s="31">
        <v>4634669.5999999996</v>
      </c>
      <c r="I171" s="31">
        <v>5306441.5</v>
      </c>
      <c r="J171" s="31">
        <v>9941111.0999999996</v>
      </c>
      <c r="K171" s="31">
        <v>-603351.30000000005</v>
      </c>
      <c r="L171" s="31">
        <v>2667684.2999999998</v>
      </c>
      <c r="M171" s="31">
        <v>4496455.2</v>
      </c>
      <c r="N171" s="31">
        <v>-1828770.9</v>
      </c>
      <c r="O171" s="31">
        <v>2072790.1</v>
      </c>
      <c r="P171" s="31">
        <v>770098.1</v>
      </c>
      <c r="Q171" s="31">
        <v>206.7</v>
      </c>
      <c r="R171" s="31">
        <v>-288470.90000000002</v>
      </c>
      <c r="S171" s="31">
        <v>76.3</v>
      </c>
      <c r="T171" s="31">
        <v>-814419.4</v>
      </c>
      <c r="U171" s="31">
        <f t="shared" si="2"/>
        <v>-7.9102104228121926</v>
      </c>
      <c r="V171" s="31">
        <f>VLOOKUP(C171,'[1]Listing 2019'!$D$7:$M$203,10,0)</f>
        <v>76275000</v>
      </c>
    </row>
    <row r="172" spans="1:22" s="34" customFormat="1" x14ac:dyDescent="0.25">
      <c r="A172" s="30">
        <v>168</v>
      </c>
      <c r="B172" s="31" t="s">
        <v>360</v>
      </c>
      <c r="C172" s="32">
        <v>510</v>
      </c>
      <c r="D172" s="33" t="s">
        <v>361</v>
      </c>
      <c r="E172" s="31">
        <v>1205463.3</v>
      </c>
      <c r="F172" s="31">
        <v>3486478.3</v>
      </c>
      <c r="G172" s="31">
        <v>4691941.5999999996</v>
      </c>
      <c r="H172" s="31">
        <v>1214622.8</v>
      </c>
      <c r="I172" s="31">
        <v>0</v>
      </c>
      <c r="J172" s="31">
        <v>1214622.8</v>
      </c>
      <c r="K172" s="31">
        <v>3477318.8</v>
      </c>
      <c r="L172" s="31">
        <v>1660822.3</v>
      </c>
      <c r="M172" s="31">
        <v>0</v>
      </c>
      <c r="N172" s="31">
        <v>0</v>
      </c>
      <c r="O172" s="31">
        <v>132493.4</v>
      </c>
      <c r="P172" s="31">
        <v>2564219.2999999998</v>
      </c>
      <c r="Q172" s="31">
        <v>-34148.9</v>
      </c>
      <c r="R172" s="31"/>
      <c r="S172" s="31">
        <v>9443.7999999999993</v>
      </c>
      <c r="T172" s="31">
        <v>-814496.3</v>
      </c>
      <c r="U172" s="31">
        <f t="shared" si="2"/>
        <v>15.033417905885477</v>
      </c>
      <c r="V172" s="31">
        <f>VLOOKUP(C172,'[1]Listing 2019'!$D$7:$M$203,10,0)</f>
        <v>231305936</v>
      </c>
    </row>
    <row r="173" spans="1:22" s="34" customFormat="1" x14ac:dyDescent="0.25">
      <c r="A173" s="30">
        <v>169</v>
      </c>
      <c r="B173" s="31" t="s">
        <v>362</v>
      </c>
      <c r="C173" s="32">
        <v>309</v>
      </c>
      <c r="D173" s="33" t="s">
        <v>363</v>
      </c>
      <c r="E173" s="31">
        <v>11113337.300000001</v>
      </c>
      <c r="F173" s="31">
        <v>62463264</v>
      </c>
      <c r="G173" s="31">
        <v>73576601.299999997</v>
      </c>
      <c r="H173" s="31">
        <v>31355639</v>
      </c>
      <c r="I173" s="31">
        <v>18755666</v>
      </c>
      <c r="J173" s="31">
        <v>50111305</v>
      </c>
      <c r="K173" s="31">
        <v>23465296.300000001</v>
      </c>
      <c r="L173" s="31">
        <v>48797112.299999997</v>
      </c>
      <c r="M173" s="31">
        <v>41154352.399999999</v>
      </c>
      <c r="N173" s="31">
        <v>7642759.9000000004</v>
      </c>
      <c r="O173" s="31">
        <v>1280372.3</v>
      </c>
      <c r="P173" s="31">
        <v>7652073.0999999996</v>
      </c>
      <c r="Q173" s="31">
        <v>-2004603</v>
      </c>
      <c r="R173" s="31">
        <v>0</v>
      </c>
      <c r="S173" s="31">
        <v>617153</v>
      </c>
      <c r="T173" s="31">
        <v>-1350696.9</v>
      </c>
      <c r="U173" s="31">
        <f t="shared" si="2"/>
        <v>2307.2505354346536</v>
      </c>
      <c r="V173" s="31">
        <f>VLOOKUP(C173,'[1]Listing 2019'!$D$7:$M$203,10,0)</f>
        <v>10170242</v>
      </c>
    </row>
    <row r="174" spans="1:22" s="34" customFormat="1" x14ac:dyDescent="0.25">
      <c r="A174" s="30">
        <v>170</v>
      </c>
      <c r="B174" s="31" t="s">
        <v>364</v>
      </c>
      <c r="C174" s="32">
        <v>514</v>
      </c>
      <c r="D174" s="33" t="s">
        <v>365</v>
      </c>
      <c r="E174" s="31">
        <v>30701164.899999999</v>
      </c>
      <c r="F174" s="31">
        <v>638188479.20000005</v>
      </c>
      <c r="G174" s="31">
        <v>668889644.10000002</v>
      </c>
      <c r="H174" s="31">
        <v>36123127.299999997</v>
      </c>
      <c r="I174" s="31">
        <v>261912181.09999999</v>
      </c>
      <c r="J174" s="31">
        <v>298035308.39999998</v>
      </c>
      <c r="K174" s="31">
        <v>370854335.69999999</v>
      </c>
      <c r="L174" s="31">
        <v>245528384.69999999</v>
      </c>
      <c r="M174" s="31">
        <v>241047676.40000001</v>
      </c>
      <c r="N174" s="31">
        <v>4480708.3</v>
      </c>
      <c r="O174" s="31">
        <v>8150993.4000000004</v>
      </c>
      <c r="P174" s="31">
        <v>8650196.3000000007</v>
      </c>
      <c r="Q174" s="31">
        <v>-4209222.7</v>
      </c>
      <c r="R174" s="31">
        <v>0</v>
      </c>
      <c r="S174" s="31">
        <v>1573997.6</v>
      </c>
      <c r="T174" s="31">
        <v>-1801714.9</v>
      </c>
      <c r="U174" s="31">
        <f t="shared" si="2"/>
        <v>552.04565722213454</v>
      </c>
      <c r="V174" s="31">
        <f>VLOOKUP(C174,'[1]Listing 2019'!$D$7:$M$203,10,0)</f>
        <v>671782000</v>
      </c>
    </row>
    <row r="175" spans="1:22" s="34" customFormat="1" x14ac:dyDescent="0.25">
      <c r="A175" s="30">
        <v>171</v>
      </c>
      <c r="B175" s="31" t="s">
        <v>366</v>
      </c>
      <c r="C175" s="32">
        <v>496</v>
      </c>
      <c r="D175" s="33" t="s">
        <v>367</v>
      </c>
      <c r="E175" s="31">
        <v>56245651.5</v>
      </c>
      <c r="F175" s="31">
        <v>95316251.900000006</v>
      </c>
      <c r="G175" s="31">
        <v>151561903.40000001</v>
      </c>
      <c r="H175" s="31">
        <v>3545193.7</v>
      </c>
      <c r="I175" s="31">
        <v>70314457</v>
      </c>
      <c r="J175" s="31">
        <v>73859650.700000003</v>
      </c>
      <c r="K175" s="31">
        <v>77702252.700000003</v>
      </c>
      <c r="L175" s="31">
        <v>39098439.600000001</v>
      </c>
      <c r="M175" s="31">
        <v>39143392.399999999</v>
      </c>
      <c r="N175" s="31">
        <v>-44952.800000000003</v>
      </c>
      <c r="O175" s="31">
        <v>1499909.4</v>
      </c>
      <c r="P175" s="31">
        <v>1447064.9</v>
      </c>
      <c r="Q175" s="31">
        <v>-1831174.2</v>
      </c>
      <c r="R175" s="31">
        <v>0</v>
      </c>
      <c r="S175" s="31">
        <v>2525.6999999999998</v>
      </c>
      <c r="T175" s="31">
        <v>-1825808.2</v>
      </c>
      <c r="U175" s="31">
        <f t="shared" si="2"/>
        <v>769.2052479065751</v>
      </c>
      <c r="V175" s="31">
        <f>VLOOKUP(C175,'[1]Listing 2019'!$D$7:$M$203,10,0)</f>
        <v>101016280</v>
      </c>
    </row>
    <row r="176" spans="1:22" s="34" customFormat="1" x14ac:dyDescent="0.25">
      <c r="A176" s="30">
        <v>172</v>
      </c>
      <c r="B176" s="31" t="s">
        <v>368</v>
      </c>
      <c r="C176" s="32">
        <v>460</v>
      </c>
      <c r="D176" s="33" t="s">
        <v>369</v>
      </c>
      <c r="E176" s="31">
        <v>24715674</v>
      </c>
      <c r="F176" s="31">
        <v>100045152.2</v>
      </c>
      <c r="G176" s="31">
        <v>124760826.2</v>
      </c>
      <c r="H176" s="31">
        <v>43823602.799999997</v>
      </c>
      <c r="I176" s="31">
        <v>76301154.700000003</v>
      </c>
      <c r="J176" s="31">
        <v>120124757.5</v>
      </c>
      <c r="K176" s="31">
        <v>4636068.7</v>
      </c>
      <c r="L176" s="31">
        <v>50777682.100000001</v>
      </c>
      <c r="M176" s="31">
        <v>47891507.399999999</v>
      </c>
      <c r="N176" s="31">
        <v>2886174.7</v>
      </c>
      <c r="O176" s="31">
        <v>105143</v>
      </c>
      <c r="P176" s="31">
        <v>6026697.0999999996</v>
      </c>
      <c r="Q176" s="31">
        <v>406940.1</v>
      </c>
      <c r="R176" s="31">
        <v>0</v>
      </c>
      <c r="S176" s="31">
        <v>3231.9</v>
      </c>
      <c r="T176" s="31">
        <v>-2631671.2000000002</v>
      </c>
      <c r="U176" s="31">
        <f t="shared" si="2"/>
        <v>345.48280842360452</v>
      </c>
      <c r="V176" s="31">
        <f>VLOOKUP(C176,'[1]Listing 2019'!$D$7:$M$203,10,0)</f>
        <v>13419101</v>
      </c>
    </row>
    <row r="177" spans="1:22" s="34" customFormat="1" x14ac:dyDescent="0.25">
      <c r="A177" s="30">
        <v>173</v>
      </c>
      <c r="B177" s="31" t="s">
        <v>370</v>
      </c>
      <c r="C177" s="32">
        <v>252</v>
      </c>
      <c r="D177" s="33" t="s">
        <v>371</v>
      </c>
      <c r="E177" s="31">
        <v>4003492.1</v>
      </c>
      <c r="F177" s="31">
        <v>39690341.5</v>
      </c>
      <c r="G177" s="31">
        <v>43693833.600000001</v>
      </c>
      <c r="H177" s="31">
        <v>4293807.3</v>
      </c>
      <c r="I177" s="31">
        <v>4050000</v>
      </c>
      <c r="J177" s="31">
        <v>8343807.2999999998</v>
      </c>
      <c r="K177" s="31">
        <v>35350026.299999997</v>
      </c>
      <c r="L177" s="31">
        <v>1233584.3</v>
      </c>
      <c r="M177" s="31">
        <v>1533044.2</v>
      </c>
      <c r="N177" s="31">
        <v>-299459.90000000002</v>
      </c>
      <c r="O177" s="31">
        <v>314329</v>
      </c>
      <c r="P177" s="31">
        <v>2680077.9</v>
      </c>
      <c r="Q177" s="31">
        <v>-71679</v>
      </c>
      <c r="R177" s="31">
        <v>0</v>
      </c>
      <c r="S177" s="31">
        <v>239.5</v>
      </c>
      <c r="T177" s="31">
        <v>-2737127.3</v>
      </c>
      <c r="U177" s="31">
        <f t="shared" si="2"/>
        <v>57516.846321934645</v>
      </c>
      <c r="V177" s="31">
        <f>VLOOKUP(C177,'[1]Listing 2019'!$D$7:$M$203,10,0)</f>
        <v>614603</v>
      </c>
    </row>
    <row r="178" spans="1:22" s="34" customFormat="1" x14ac:dyDescent="0.25">
      <c r="A178" s="30">
        <v>174</v>
      </c>
      <c r="B178" s="31" t="s">
        <v>372</v>
      </c>
      <c r="C178" s="32">
        <v>497</v>
      </c>
      <c r="D178" s="33" t="s">
        <v>373</v>
      </c>
      <c r="E178" s="31">
        <v>8154908.9000000004</v>
      </c>
      <c r="F178" s="31">
        <v>210078377.59999999</v>
      </c>
      <c r="G178" s="31">
        <v>218233286.5</v>
      </c>
      <c r="H178" s="31">
        <v>6289344.5999999996</v>
      </c>
      <c r="I178" s="31">
        <v>22010326.300000001</v>
      </c>
      <c r="J178" s="31">
        <v>28299670.899999999</v>
      </c>
      <c r="K178" s="31">
        <v>189933615.59999999</v>
      </c>
      <c r="L178" s="31">
        <v>95061167.900000006</v>
      </c>
      <c r="M178" s="31">
        <v>77614372.200000003</v>
      </c>
      <c r="N178" s="31">
        <v>17446795.699999999</v>
      </c>
      <c r="O178" s="31">
        <v>1296393.6000000001</v>
      </c>
      <c r="P178" s="31">
        <v>23057908.699999999</v>
      </c>
      <c r="Q178" s="31">
        <v>-4800.2</v>
      </c>
      <c r="R178" s="31">
        <v>0</v>
      </c>
      <c r="S178" s="31">
        <v>32700.2</v>
      </c>
      <c r="T178" s="31">
        <v>-4352219.8</v>
      </c>
      <c r="U178" s="31">
        <f t="shared" si="2"/>
        <v>188.30236053598065</v>
      </c>
      <c r="V178" s="31">
        <f>VLOOKUP(C178,'[1]Listing 2019'!$D$7:$M$203,10,0)</f>
        <v>1008662956</v>
      </c>
    </row>
    <row r="179" spans="1:22" s="34" customFormat="1" x14ac:dyDescent="0.25">
      <c r="A179" s="30">
        <v>175</v>
      </c>
      <c r="B179" s="31" t="s">
        <v>374</v>
      </c>
      <c r="C179" s="32">
        <v>492</v>
      </c>
      <c r="D179" s="33" t="s">
        <v>375</v>
      </c>
      <c r="E179" s="31">
        <v>140119.4</v>
      </c>
      <c r="F179" s="31">
        <v>14006951.800000001</v>
      </c>
      <c r="G179" s="31">
        <v>14147071.199999999</v>
      </c>
      <c r="H179" s="31">
        <v>14720578.9</v>
      </c>
      <c r="I179" s="31">
        <v>29615300</v>
      </c>
      <c r="J179" s="31">
        <v>44335878.899999999</v>
      </c>
      <c r="K179" s="31">
        <v>-30188807.699999999</v>
      </c>
      <c r="L179" s="31">
        <v>1149016.6000000001</v>
      </c>
      <c r="M179" s="31">
        <v>932000.8</v>
      </c>
      <c r="N179" s="31">
        <v>217015.8</v>
      </c>
      <c r="O179" s="31">
        <v>71560.5</v>
      </c>
      <c r="P179" s="31">
        <v>2687778.2</v>
      </c>
      <c r="Q179" s="31">
        <v>-2119859.5</v>
      </c>
      <c r="R179" s="31">
        <v>0</v>
      </c>
      <c r="S179" s="31">
        <v>37.799999999999997</v>
      </c>
      <c r="T179" s="31">
        <v>-4519099.2</v>
      </c>
      <c r="U179" s="31">
        <f t="shared" si="2"/>
        <v>-1583.7100515788413</v>
      </c>
      <c r="V179" s="31">
        <f>VLOOKUP(C179,'[1]Listing 2019'!$D$7:$M$203,10,0)</f>
        <v>19062080</v>
      </c>
    </row>
    <row r="180" spans="1:22" s="34" customFormat="1" x14ac:dyDescent="0.25">
      <c r="A180" s="30">
        <v>176</v>
      </c>
      <c r="B180" s="31" t="s">
        <v>376</v>
      </c>
      <c r="C180" s="32">
        <v>536</v>
      </c>
      <c r="D180" s="33" t="s">
        <v>377</v>
      </c>
      <c r="E180" s="31">
        <v>510338004.5</v>
      </c>
      <c r="F180" s="31">
        <v>311497447.60000002</v>
      </c>
      <c r="G180" s="31">
        <v>821835452.10000002</v>
      </c>
      <c r="H180" s="31">
        <v>12483498.1</v>
      </c>
      <c r="I180" s="31">
        <v>94331523.5</v>
      </c>
      <c r="J180" s="31">
        <v>106815021.59999999</v>
      </c>
      <c r="K180" s="31">
        <v>715020430.5</v>
      </c>
      <c r="L180" s="31">
        <v>2618057.4</v>
      </c>
      <c r="M180" s="31">
        <v>2523345.4</v>
      </c>
      <c r="N180" s="31">
        <v>94712</v>
      </c>
      <c r="O180" s="31">
        <v>6748205.7000000002</v>
      </c>
      <c r="P180" s="31">
        <v>5394185.4000000004</v>
      </c>
      <c r="Q180" s="31">
        <v>-8525426.8000000007</v>
      </c>
      <c r="R180" s="31">
        <v>138131.6</v>
      </c>
      <c r="S180" s="31">
        <v>67710.899999999994</v>
      </c>
      <c r="T180" s="31">
        <v>-7006273.7999999998</v>
      </c>
      <c r="U180" s="31">
        <f t="shared" si="2"/>
        <v>3449.5888617646915</v>
      </c>
      <c r="V180" s="31">
        <f>VLOOKUP(C180,'[1]Listing 2019'!$D$7:$M$203,10,0)</f>
        <v>207277000</v>
      </c>
    </row>
    <row r="181" spans="1:22" s="34" customFormat="1" x14ac:dyDescent="0.25">
      <c r="A181" s="30">
        <v>177</v>
      </c>
      <c r="B181" s="31" t="s">
        <v>378</v>
      </c>
      <c r="C181" s="32">
        <v>526</v>
      </c>
      <c r="D181" s="33" t="s">
        <v>379</v>
      </c>
      <c r="E181" s="31">
        <v>260025514.69999999</v>
      </c>
      <c r="F181" s="31">
        <v>102760943.3</v>
      </c>
      <c r="G181" s="31">
        <v>362786458</v>
      </c>
      <c r="H181" s="31">
        <v>167752236.59999999</v>
      </c>
      <c r="I181" s="31">
        <v>212394306.69999999</v>
      </c>
      <c r="J181" s="31">
        <v>380146543.30000001</v>
      </c>
      <c r="K181" s="31">
        <v>-17360085.300000001</v>
      </c>
      <c r="L181" s="31">
        <v>160162654.5</v>
      </c>
      <c r="M181" s="31">
        <v>79751097.299999997</v>
      </c>
      <c r="N181" s="31">
        <v>80411557.200000003</v>
      </c>
      <c r="O181" s="31">
        <v>427387</v>
      </c>
      <c r="P181" s="31">
        <v>94789550.599999994</v>
      </c>
      <c r="Q181" s="31">
        <v>-5968821.9000000004</v>
      </c>
      <c r="R181" s="31">
        <v>-3134177</v>
      </c>
      <c r="S181" s="31">
        <v>5458.3</v>
      </c>
      <c r="T181" s="31">
        <v>-23059063.600000001</v>
      </c>
      <c r="U181" s="31">
        <f t="shared" si="2"/>
        <v>-812.99263083871949</v>
      </c>
      <c r="V181" s="31">
        <f>VLOOKUP(C181,'[1]Listing 2019'!$D$7:$M$203,10,0)</f>
        <v>21353312</v>
      </c>
    </row>
    <row r="183" spans="1:22" x14ac:dyDescent="0.25">
      <c r="E183" s="40"/>
      <c r="J183" s="41"/>
    </row>
  </sheetData>
  <mergeCells count="3"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2019-03-14T00:53:37Z</dcterms:created>
  <dcterms:modified xsi:type="dcterms:W3CDTF">2019-03-14T00:55:22Z</dcterms:modified>
</cp:coreProperties>
</file>