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F9935B40-970C-4D5A-A750-923A423A569B}" xr6:coauthVersionLast="36" xr6:coauthVersionMax="36" xr10:uidLastSave="{00000000-0000-0000-0000-000000000000}"/>
  <bookViews>
    <workbookView xWindow="-28920" yWindow="-120" windowWidth="29040" windowHeight="15840" firstSheet="1" activeTab="1" xr2:uid="{1C01AC69-71A2-4903-935D-6C6517C6152D}"/>
  </bookViews>
  <sheets>
    <sheet name="дэлгэрэнгүй" sheetId="6" r:id="rId1"/>
    <sheet name="хураангуй" sheetId="5" r:id="rId2"/>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1" i="6" l="1"/>
  <c r="AY17" i="6"/>
  <c r="AY21" i="6"/>
  <c r="AY25" i="6"/>
  <c r="AY30" i="6"/>
  <c r="AY34" i="6"/>
  <c r="AY39" i="6"/>
  <c r="AY43" i="6"/>
  <c r="AY49" i="6"/>
  <c r="AY4" i="6"/>
  <c r="AY50" i="6"/>
  <c r="AY51" i="6"/>
  <c r="Y4" i="6"/>
  <c r="L25" i="5"/>
  <c r="M25" i="5"/>
  <c r="L35" i="5"/>
  <c r="M35" i="5"/>
  <c r="L19" i="5"/>
  <c r="M19" i="5"/>
  <c r="L45" i="5"/>
  <c r="M45" i="5"/>
  <c r="L47" i="5"/>
  <c r="M47" i="5"/>
  <c r="L12" i="5"/>
  <c r="M12" i="5"/>
  <c r="L46" i="5"/>
  <c r="M46" i="5"/>
  <c r="L43" i="5"/>
  <c r="M43" i="5"/>
  <c r="L39" i="5"/>
  <c r="M39" i="5"/>
  <c r="L49" i="5"/>
  <c r="M49" i="5"/>
  <c r="L38" i="5"/>
  <c r="M38" i="5"/>
  <c r="L50" i="5"/>
  <c r="M50" i="5"/>
  <c r="L37" i="5"/>
  <c r="M37" i="5"/>
  <c r="L40" i="5"/>
  <c r="M40" i="5"/>
  <c r="L44" i="5"/>
  <c r="M44" i="5"/>
  <c r="L41" i="5"/>
  <c r="M41" i="5"/>
  <c r="L4" i="5"/>
  <c r="L9" i="5"/>
  <c r="M9" i="5"/>
  <c r="L20" i="5"/>
  <c r="M20" i="5"/>
  <c r="L10" i="5"/>
  <c r="M10" i="5"/>
  <c r="L17" i="5"/>
  <c r="M17" i="5"/>
  <c r="L23" i="5"/>
  <c r="M23" i="5"/>
  <c r="L31" i="5"/>
  <c r="M31" i="5"/>
  <c r="L26" i="5"/>
  <c r="M26" i="5"/>
  <c r="L27" i="5"/>
  <c r="M27" i="5"/>
  <c r="L33" i="5"/>
  <c r="M33" i="5"/>
  <c r="L34" i="5"/>
  <c r="M34" i="5"/>
  <c r="L28" i="5"/>
  <c r="M28" i="5"/>
  <c r="L32" i="5"/>
  <c r="M32" i="5"/>
  <c r="L48" i="5"/>
  <c r="M48" i="5"/>
  <c r="L5" i="5"/>
  <c r="M5" i="5"/>
  <c r="L22" i="5"/>
  <c r="M22" i="5"/>
  <c r="L29" i="5"/>
  <c r="M29" i="5"/>
  <c r="L30" i="5"/>
  <c r="M30" i="5"/>
  <c r="L36" i="5"/>
  <c r="M36" i="5"/>
  <c r="L16" i="5"/>
  <c r="M16" i="5"/>
  <c r="L18" i="5"/>
  <c r="M18" i="5"/>
  <c r="L24" i="5"/>
  <c r="M24" i="5"/>
  <c r="L13" i="5"/>
  <c r="M13" i="5"/>
  <c r="L42" i="5"/>
  <c r="M42" i="5"/>
  <c r="L7" i="5"/>
  <c r="M7" i="5"/>
  <c r="L14" i="5"/>
  <c r="M14" i="5"/>
  <c r="L8" i="5"/>
  <c r="M8" i="5"/>
  <c r="L11" i="5"/>
  <c r="M11" i="5"/>
  <c r="L6" i="5"/>
  <c r="M6" i="5"/>
  <c r="L21" i="5"/>
  <c r="M21" i="5"/>
  <c r="L15" i="5"/>
  <c r="M15" i="5"/>
  <c r="M4"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H4" i="6"/>
  <c r="I4" i="6"/>
  <c r="J4" i="6"/>
  <c r="K4" i="6"/>
  <c r="L4" i="6"/>
  <c r="M4" i="6"/>
  <c r="N4" i="6"/>
  <c r="O4" i="6"/>
  <c r="P4" i="6"/>
  <c r="Q4" i="6"/>
  <c r="R4" i="6"/>
  <c r="S4" i="6"/>
  <c r="T4" i="6"/>
  <c r="U4" i="6"/>
  <c r="V4" i="6"/>
  <c r="W4" i="6"/>
  <c r="X4" i="6"/>
  <c r="Z4" i="6"/>
  <c r="AA4" i="6"/>
  <c r="AB4" i="6"/>
  <c r="AC4" i="6"/>
  <c r="AD4" i="6"/>
  <c r="AE4" i="6"/>
  <c r="AF4" i="6"/>
  <c r="AG4" i="6"/>
  <c r="AH4" i="6"/>
  <c r="AI4" i="6"/>
  <c r="AJ4" i="6"/>
  <c r="AK4" i="6"/>
  <c r="AL4" i="6"/>
  <c r="AM4" i="6"/>
  <c r="AN4" i="6"/>
  <c r="AO4" i="6"/>
  <c r="AP4" i="6"/>
  <c r="AQ4" i="6"/>
  <c r="AR4" i="6"/>
  <c r="AS4" i="6"/>
  <c r="AT4" i="6"/>
  <c r="AU4" i="6"/>
  <c r="AV4" i="6"/>
  <c r="AW4" i="6"/>
  <c r="AX4" i="6"/>
  <c r="G4" i="6"/>
  <c r="AX49" i="6"/>
  <c r="AW49" i="6"/>
  <c r="AV49" i="6"/>
  <c r="AU49" i="6"/>
  <c r="AT49" i="6"/>
  <c r="AS49" i="6"/>
  <c r="AR49" i="6"/>
  <c r="AQ49" i="6"/>
  <c r="AP49" i="6"/>
  <c r="AO49" i="6"/>
  <c r="AN49" i="6"/>
  <c r="AM49" i="6"/>
  <c r="AL49" i="6"/>
  <c r="AX43" i="6"/>
  <c r="AW43" i="6"/>
  <c r="AV43" i="6"/>
  <c r="AU43" i="6"/>
  <c r="AT43" i="6"/>
  <c r="AS43" i="6"/>
  <c r="AR43" i="6"/>
  <c r="AQ43" i="6"/>
  <c r="AP43" i="6"/>
  <c r="AO43" i="6"/>
  <c r="AN43" i="6"/>
  <c r="AM43" i="6"/>
  <c r="AL43" i="6"/>
  <c r="AX39" i="6"/>
  <c r="AW39" i="6"/>
  <c r="AV39" i="6"/>
  <c r="AU39" i="6"/>
  <c r="AT39" i="6"/>
  <c r="AS39" i="6"/>
  <c r="AR39" i="6"/>
  <c r="AQ39" i="6"/>
  <c r="AP39" i="6"/>
  <c r="AO39" i="6"/>
  <c r="AN39" i="6"/>
  <c r="AM39" i="6"/>
  <c r="AL39" i="6"/>
  <c r="AX34" i="6"/>
  <c r="AW34" i="6"/>
  <c r="AV34" i="6"/>
  <c r="AU34" i="6"/>
  <c r="AT34" i="6"/>
  <c r="AS34" i="6"/>
  <c r="AR34" i="6"/>
  <c r="AQ34" i="6"/>
  <c r="AP34" i="6"/>
  <c r="AO34" i="6"/>
  <c r="AN34" i="6"/>
  <c r="AM34" i="6"/>
  <c r="AL34" i="6"/>
  <c r="AX30" i="6"/>
  <c r="AW30" i="6"/>
  <c r="AV30" i="6"/>
  <c r="AU30" i="6"/>
  <c r="AT30" i="6"/>
  <c r="AS30" i="6"/>
  <c r="AR30" i="6"/>
  <c r="AQ30" i="6"/>
  <c r="AP30" i="6"/>
  <c r="AO30" i="6"/>
  <c r="AN30" i="6"/>
  <c r="AM30" i="6"/>
  <c r="AL30" i="6"/>
  <c r="AX25" i="6"/>
  <c r="AW25" i="6"/>
  <c r="AV25" i="6"/>
  <c r="AU25" i="6"/>
  <c r="AT25" i="6"/>
  <c r="AS25" i="6"/>
  <c r="AR25" i="6"/>
  <c r="AQ25" i="6"/>
  <c r="AP25" i="6"/>
  <c r="AO25" i="6"/>
  <c r="AN25" i="6"/>
  <c r="AM25" i="6"/>
  <c r="AL25" i="6"/>
  <c r="AX21" i="6"/>
  <c r="AW21" i="6"/>
  <c r="AV21" i="6"/>
  <c r="AU21" i="6"/>
  <c r="AT21" i="6"/>
  <c r="AS21" i="6"/>
  <c r="AR21" i="6"/>
  <c r="AQ21" i="6"/>
  <c r="AP21" i="6"/>
  <c r="AO21" i="6"/>
  <c r="AN21" i="6"/>
  <c r="AM21" i="6"/>
  <c r="AL21" i="6"/>
  <c r="AX17" i="6"/>
  <c r="AW17" i="6"/>
  <c r="AV17" i="6"/>
  <c r="AU17" i="6"/>
  <c r="AT17" i="6"/>
  <c r="AS17" i="6"/>
  <c r="AR17" i="6"/>
  <c r="AQ17" i="6"/>
  <c r="AP17" i="6"/>
  <c r="AO17" i="6"/>
  <c r="AN17" i="6"/>
  <c r="AM17" i="6"/>
  <c r="AL17" i="6"/>
  <c r="AX11" i="6"/>
  <c r="AW11" i="6"/>
  <c r="AV11" i="6"/>
  <c r="AU11" i="6"/>
  <c r="AT11" i="6"/>
  <c r="AS11" i="6"/>
  <c r="AR11" i="6"/>
  <c r="AR50" i="6"/>
  <c r="AR51" i="6"/>
  <c r="AQ11" i="6"/>
  <c r="AP11" i="6"/>
  <c r="AO11" i="6"/>
  <c r="AN11" i="6"/>
  <c r="AM11" i="6"/>
  <c r="AL11" i="6"/>
  <c r="AQ50" i="6"/>
  <c r="AQ51" i="6"/>
  <c r="AP50" i="6"/>
  <c r="AP51" i="6"/>
  <c r="AN50" i="6"/>
  <c r="AN51" i="6"/>
  <c r="AT50" i="6"/>
  <c r="AT51" i="6"/>
  <c r="AW50" i="6"/>
  <c r="AW51" i="6"/>
  <c r="AV50" i="6"/>
  <c r="AV51" i="6"/>
  <c r="AU50" i="6"/>
  <c r="AU51" i="6"/>
  <c r="AX50" i="6"/>
  <c r="AX51" i="6"/>
  <c r="AM50" i="6"/>
  <c r="AM51" i="6"/>
  <c r="AO50" i="6"/>
  <c r="AO51" i="6"/>
  <c r="AL50" i="6"/>
  <c r="AL51" i="6"/>
  <c r="AS50" i="6"/>
  <c r="AS51" i="6"/>
  <c r="X11" i="6"/>
  <c r="X50" i="6"/>
  <c r="X17" i="6"/>
  <c r="X21" i="6"/>
  <c r="X25" i="6"/>
  <c r="X30" i="6"/>
  <c r="X34" i="6"/>
  <c r="X39" i="6"/>
  <c r="X43" i="6"/>
  <c r="X49" i="6"/>
  <c r="Y34" i="6"/>
  <c r="AK49" i="6"/>
  <c r="AJ49" i="6"/>
  <c r="AI49" i="6"/>
  <c r="AH49" i="6"/>
  <c r="AG49" i="6"/>
  <c r="AF49" i="6"/>
  <c r="AE49" i="6"/>
  <c r="AD49" i="6"/>
  <c r="AC49" i="6"/>
  <c r="AB49" i="6"/>
  <c r="AA49" i="6"/>
  <c r="Z49" i="6"/>
  <c r="Y49" i="6"/>
  <c r="AK43" i="6"/>
  <c r="AJ43" i="6"/>
  <c r="AI43" i="6"/>
  <c r="AH43" i="6"/>
  <c r="AG43" i="6"/>
  <c r="AF43" i="6"/>
  <c r="AE43" i="6"/>
  <c r="AD43" i="6"/>
  <c r="AC43" i="6"/>
  <c r="AB43" i="6"/>
  <c r="AA43" i="6"/>
  <c r="Z43" i="6"/>
  <c r="Y43" i="6"/>
  <c r="AK39" i="6"/>
  <c r="AJ39" i="6"/>
  <c r="AI39" i="6"/>
  <c r="AH39" i="6"/>
  <c r="AG39" i="6"/>
  <c r="AF39" i="6"/>
  <c r="AE39" i="6"/>
  <c r="AD39" i="6"/>
  <c r="AC39" i="6"/>
  <c r="AB39" i="6"/>
  <c r="AA39" i="6"/>
  <c r="Z39" i="6"/>
  <c r="Y39" i="6"/>
  <c r="AK34" i="6"/>
  <c r="AJ34" i="6"/>
  <c r="AI34" i="6"/>
  <c r="AH34" i="6"/>
  <c r="AG34" i="6"/>
  <c r="AF34" i="6"/>
  <c r="AE34" i="6"/>
  <c r="AD34" i="6"/>
  <c r="AC34" i="6"/>
  <c r="AB34" i="6"/>
  <c r="AA34" i="6"/>
  <c r="Z34" i="6"/>
  <c r="AK30" i="6"/>
  <c r="AJ30" i="6"/>
  <c r="AI30" i="6"/>
  <c r="AH30" i="6"/>
  <c r="AG30" i="6"/>
  <c r="AF30" i="6"/>
  <c r="AE30" i="6"/>
  <c r="AD30" i="6"/>
  <c r="AC30" i="6"/>
  <c r="AB30" i="6"/>
  <c r="AA30" i="6"/>
  <c r="Z30" i="6"/>
  <c r="Y30" i="6"/>
  <c r="AK25" i="6"/>
  <c r="AJ25" i="6"/>
  <c r="AI25" i="6"/>
  <c r="AH25" i="6"/>
  <c r="AG25" i="6"/>
  <c r="AF25" i="6"/>
  <c r="AE25" i="6"/>
  <c r="AD25" i="6"/>
  <c r="AC25" i="6"/>
  <c r="AB25" i="6"/>
  <c r="AA25" i="6"/>
  <c r="Z25" i="6"/>
  <c r="Y25" i="6"/>
  <c r="AK21" i="6"/>
  <c r="AJ21" i="6"/>
  <c r="AI21" i="6"/>
  <c r="AH21" i="6"/>
  <c r="AG21" i="6"/>
  <c r="AF21" i="6"/>
  <c r="AE21" i="6"/>
  <c r="AD21" i="6"/>
  <c r="AC21" i="6"/>
  <c r="AB21" i="6"/>
  <c r="AA21" i="6"/>
  <c r="Z21" i="6"/>
  <c r="Y21" i="6"/>
  <c r="AK17" i="6"/>
  <c r="AJ17" i="6"/>
  <c r="AI17" i="6"/>
  <c r="AH17" i="6"/>
  <c r="AG17" i="6"/>
  <c r="AF17" i="6"/>
  <c r="AE17" i="6"/>
  <c r="AD17" i="6"/>
  <c r="AC17" i="6"/>
  <c r="AB17" i="6"/>
  <c r="AA17" i="6"/>
  <c r="Z17" i="6"/>
  <c r="Y17" i="6"/>
  <c r="AK11" i="6"/>
  <c r="AJ11" i="6"/>
  <c r="AI11" i="6"/>
  <c r="AH11" i="6"/>
  <c r="AG11" i="6"/>
  <c r="AF11" i="6"/>
  <c r="AE11" i="6"/>
  <c r="AD11" i="6"/>
  <c r="AC11" i="6"/>
  <c r="AB11" i="6"/>
  <c r="AA11" i="6"/>
  <c r="Z11" i="6"/>
  <c r="Y11" i="6"/>
  <c r="Y50" i="6"/>
  <c r="Y51" i="6"/>
  <c r="X51" i="6"/>
  <c r="AH50" i="6"/>
  <c r="AH51" i="6"/>
  <c r="Z50" i="6"/>
  <c r="Z51" i="6"/>
  <c r="AA50" i="6"/>
  <c r="AA51" i="6"/>
  <c r="AC50" i="6"/>
  <c r="AC51" i="6"/>
  <c r="AJ50" i="6"/>
  <c r="AJ51" i="6"/>
  <c r="AD50" i="6"/>
  <c r="AD51" i="6"/>
  <c r="AK50" i="6"/>
  <c r="AK51" i="6"/>
  <c r="AE50" i="6"/>
  <c r="AE51" i="6"/>
  <c r="AI50" i="6"/>
  <c r="AI51" i="6"/>
  <c r="AB50" i="6"/>
  <c r="AB51" i="6"/>
  <c r="AF50" i="6"/>
  <c r="AF51" i="6"/>
  <c r="AG50" i="6"/>
  <c r="AG51" i="6"/>
  <c r="W49" i="6"/>
  <c r="W43" i="6"/>
  <c r="W39" i="6"/>
  <c r="W34" i="6"/>
  <c r="W30" i="6"/>
  <c r="W25" i="6"/>
  <c r="W21" i="6"/>
  <c r="W17" i="6"/>
  <c r="W11" i="6"/>
  <c r="W50" i="6"/>
  <c r="W51" i="6"/>
  <c r="V11" i="6"/>
  <c r="V17" i="6"/>
  <c r="V21" i="6"/>
  <c r="V25" i="6"/>
  <c r="V30" i="6"/>
  <c r="V34" i="6"/>
  <c r="V39" i="6"/>
  <c r="V43" i="6"/>
  <c r="V49" i="6"/>
  <c r="V50" i="6"/>
  <c r="V51" i="6"/>
  <c r="G49" i="6"/>
  <c r="U11" i="6"/>
  <c r="U17" i="6"/>
  <c r="U21" i="6"/>
  <c r="U25" i="6"/>
  <c r="U30" i="6"/>
  <c r="U34" i="6"/>
  <c r="U39" i="6"/>
  <c r="U43" i="6"/>
  <c r="U49" i="6"/>
  <c r="F25" i="6"/>
  <c r="U50" i="6"/>
  <c r="U51" i="6"/>
  <c r="T49" i="6"/>
  <c r="S49" i="6"/>
  <c r="R49" i="6"/>
  <c r="Q49" i="6"/>
  <c r="P49" i="6"/>
  <c r="O49" i="6"/>
  <c r="N49" i="6"/>
  <c r="M49" i="6"/>
  <c r="L49" i="6"/>
  <c r="K49" i="6"/>
  <c r="J49" i="6"/>
  <c r="I49" i="6"/>
  <c r="H49" i="6"/>
  <c r="F49" i="6"/>
  <c r="E49" i="6"/>
  <c r="T43" i="6"/>
  <c r="S43" i="6"/>
  <c r="R43" i="6"/>
  <c r="Q43" i="6"/>
  <c r="P43" i="6"/>
  <c r="O43" i="6"/>
  <c r="N43" i="6"/>
  <c r="M43" i="6"/>
  <c r="L43" i="6"/>
  <c r="K43" i="6"/>
  <c r="J43" i="6"/>
  <c r="I43" i="6"/>
  <c r="H43" i="6"/>
  <c r="G43" i="6"/>
  <c r="F43" i="6"/>
  <c r="E43" i="6"/>
  <c r="T39" i="6"/>
  <c r="S39" i="6"/>
  <c r="R39" i="6"/>
  <c r="Q39" i="6"/>
  <c r="P39" i="6"/>
  <c r="O39" i="6"/>
  <c r="N39" i="6"/>
  <c r="M39" i="6"/>
  <c r="L39" i="6"/>
  <c r="K39" i="6"/>
  <c r="J39" i="6"/>
  <c r="I39" i="6"/>
  <c r="H39" i="6"/>
  <c r="G39" i="6"/>
  <c r="F39" i="6"/>
  <c r="E39" i="6"/>
  <c r="T34" i="6"/>
  <c r="S34" i="6"/>
  <c r="R34" i="6"/>
  <c r="Q34" i="6"/>
  <c r="P34" i="6"/>
  <c r="O34" i="6"/>
  <c r="N34" i="6"/>
  <c r="M34" i="6"/>
  <c r="L34" i="6"/>
  <c r="K34" i="6"/>
  <c r="J34" i="6"/>
  <c r="I34" i="6"/>
  <c r="H34" i="6"/>
  <c r="G34" i="6"/>
  <c r="F34" i="6"/>
  <c r="E34" i="6"/>
  <c r="T30" i="6"/>
  <c r="S30" i="6"/>
  <c r="R30" i="6"/>
  <c r="Q30" i="6"/>
  <c r="P30" i="6"/>
  <c r="O30" i="6"/>
  <c r="N30" i="6"/>
  <c r="M30" i="6"/>
  <c r="L30" i="6"/>
  <c r="K30" i="6"/>
  <c r="J30" i="6"/>
  <c r="I30" i="6"/>
  <c r="H30" i="6"/>
  <c r="G30" i="6"/>
  <c r="F30" i="6"/>
  <c r="E30" i="6"/>
  <c r="T25" i="6"/>
  <c r="S25" i="6"/>
  <c r="R25" i="6"/>
  <c r="Q25" i="6"/>
  <c r="P25" i="6"/>
  <c r="O25" i="6"/>
  <c r="N25" i="6"/>
  <c r="M25" i="6"/>
  <c r="L25" i="6"/>
  <c r="K25" i="6"/>
  <c r="J25" i="6"/>
  <c r="I25" i="6"/>
  <c r="H25" i="6"/>
  <c r="G25" i="6"/>
  <c r="E25" i="6"/>
  <c r="T21" i="6"/>
  <c r="S21" i="6"/>
  <c r="R21" i="6"/>
  <c r="Q21" i="6"/>
  <c r="P21" i="6"/>
  <c r="O21" i="6"/>
  <c r="N21" i="6"/>
  <c r="M21" i="6"/>
  <c r="L21" i="6"/>
  <c r="K21" i="6"/>
  <c r="J21" i="6"/>
  <c r="I21" i="6"/>
  <c r="H21" i="6"/>
  <c r="G21" i="6"/>
  <c r="F21" i="6"/>
  <c r="E21" i="6"/>
  <c r="T17" i="6"/>
  <c r="S17" i="6"/>
  <c r="R17" i="6"/>
  <c r="Q17" i="6"/>
  <c r="P17" i="6"/>
  <c r="O17" i="6"/>
  <c r="N17" i="6"/>
  <c r="M17" i="6"/>
  <c r="L17" i="6"/>
  <c r="K17" i="6"/>
  <c r="J17" i="6"/>
  <c r="I17" i="6"/>
  <c r="H17" i="6"/>
  <c r="G17" i="6"/>
  <c r="F17" i="6"/>
  <c r="E17" i="6"/>
  <c r="T11" i="6"/>
  <c r="S11" i="6"/>
  <c r="R11" i="6"/>
  <c r="Q11" i="6"/>
  <c r="P11" i="6"/>
  <c r="O11" i="6"/>
  <c r="N11" i="6"/>
  <c r="M11" i="6"/>
  <c r="L11" i="6"/>
  <c r="K11" i="6"/>
  <c r="J11" i="6"/>
  <c r="I11" i="6"/>
  <c r="H11" i="6"/>
  <c r="G11" i="6"/>
  <c r="F11" i="6"/>
  <c r="E11" i="6"/>
  <c r="T50" i="6"/>
  <c r="T51" i="6"/>
  <c r="J50" i="6"/>
  <c r="J51" i="6"/>
  <c r="K50" i="6"/>
  <c r="K51" i="6"/>
  <c r="M50" i="6"/>
  <c r="M51" i="6"/>
  <c r="L50" i="6"/>
  <c r="L51" i="6"/>
  <c r="H50" i="6"/>
  <c r="H51" i="6"/>
  <c r="R50" i="6"/>
  <c r="R51" i="6"/>
  <c r="F50" i="6"/>
  <c r="F51" i="6"/>
  <c r="P50" i="6"/>
  <c r="P51" i="6"/>
  <c r="N50" i="6"/>
  <c r="N51" i="6"/>
  <c r="E50" i="6"/>
  <c r="E51" i="6"/>
  <c r="O50" i="6"/>
  <c r="O51" i="6"/>
  <c r="Q50" i="6"/>
  <c r="Q51" i="6"/>
  <c r="I50" i="6"/>
  <c r="I51" i="6"/>
  <c r="G50" i="6"/>
  <c r="G51" i="6"/>
  <c r="S50" i="6"/>
  <c r="S5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5" authorId="0" shapeId="0" xr:uid="{C5B53C62-9B80-4C6D-83FC-E038D0F31E45}">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<sst xmlns="http://schemas.openxmlformats.org/spreadsheetml/2006/main" count="176" uniqueCount="121">
  <si>
    <t>Компанийн засаглалын кодексийн үнэлгээний тайлангийн нэгтгэл /дэлгэрэнгүй/</t>
  </si>
  <si>
    <t>Д/д</t>
  </si>
  <si>
    <t>"Ард даатгал" ХК</t>
  </si>
  <si>
    <t>"Ард санхүүгийн нэгдэл" ХК</t>
  </si>
  <si>
    <t>"Крипто үндэстэн" ХК</t>
  </si>
  <si>
    <t>"Женко тур бюро" ХК</t>
  </si>
  <si>
    <t>"Жуулчин дюти фрий" ХК</t>
  </si>
  <si>
    <t>"Мон наб" ХК</t>
  </si>
  <si>
    <t>"Монгол базальт" ХК</t>
  </si>
  <si>
    <t>"Монгол даатгал" ХК</t>
  </si>
  <si>
    <t>"Монгол шуудан" ХК</t>
  </si>
  <si>
    <t>"Монголын Хөрөнгийн Бирж" ХК</t>
  </si>
  <si>
    <t>"Монинжбар" ХК</t>
  </si>
  <si>
    <t>"Сэнтрал Экспресс Си Вэ Эс" ХК</t>
  </si>
  <si>
    <t>"Тандэм инвест ББСБ" ХК</t>
  </si>
  <si>
    <t>"Улаанбаатар БҮК" ХК</t>
  </si>
  <si>
    <t>"Гермес центр" ХК</t>
  </si>
  <si>
    <t>"Э-Транс Ложистикс" ХК</t>
  </si>
  <si>
    <t>"Монос хүнс" ХК</t>
  </si>
  <si>
    <t>"Эрээнцав" ХК</t>
  </si>
  <si>
    <t>"Хөвсгөл алтан дуулга" ХК</t>
  </si>
  <si>
    <t>"Бодь даатгал" ХК</t>
  </si>
  <si>
    <t>"Эрдэнэт ус, дулаан түгээх сүлжээ" ХК</t>
  </si>
  <si>
    <t>"Хархорин" ХК</t>
  </si>
  <si>
    <t>"Мик холдинг" ХК</t>
  </si>
  <si>
    <t>"Жидакс" ХК</t>
  </si>
  <si>
    <t>"Их барилга" ХК</t>
  </si>
  <si>
    <t>"Бидисек" ХК</t>
  </si>
  <si>
    <t>"Булигаар" ХК</t>
  </si>
  <si>
    <t xml:space="preserve">"Евроазиа Капитал холдинг" ХК </t>
  </si>
  <si>
    <t>"Фронтиер лэнд групп" ХК</t>
  </si>
  <si>
    <t>"Мандал ХОС" ХК</t>
  </si>
  <si>
    <t xml:space="preserve">"Блюскай секьюритиз" ХК </t>
  </si>
  <si>
    <t>"Түмэн шувуут" ХК</t>
  </si>
  <si>
    <t>"Талх чихэр" ХК</t>
  </si>
  <si>
    <t xml:space="preserve">"Эрдэнэ Pесурс Девелопмент Корпорэйшн" ХК </t>
  </si>
  <si>
    <t>"Ард кредит ББСБ" ХК</t>
  </si>
  <si>
    <t>"Тахь Ко" ХК</t>
  </si>
  <si>
    <t>"Сүү" ХК</t>
  </si>
  <si>
    <t>"Тэнгэрлиг медиа групп" ХК</t>
  </si>
  <si>
    <t xml:space="preserve">"ЛэндМН ББСБ" ХК </t>
  </si>
  <si>
    <t>"Увс хүнс" ХК</t>
  </si>
  <si>
    <t>"АПУ" ХК</t>
  </si>
  <si>
    <t xml:space="preserve">"Ай түүлс" ХК </t>
  </si>
  <si>
    <t>"Богд банк" ХК</t>
  </si>
  <si>
    <t>"Силк нэт" ХК</t>
  </si>
  <si>
    <t>"Монгол алт" ХК</t>
  </si>
  <si>
    <t xml:space="preserve">"Тээвэр дархан" ХК </t>
  </si>
  <si>
    <t xml:space="preserve">"Алтайн зам" ХК </t>
  </si>
  <si>
    <t>НЭГ. ТУЗ-ИЙН БҮТЭЦ, ЗОХИОН БАЙГУУЛАЛТ</t>
  </si>
  <si>
    <t>ТУЗ нь олон талт ур чадвар, мэдлэг, туршлага, хараат бус байдал зэргийг зохистойгоор хангасан, алсын хараатай, бүтээлч, үр дүнтэй бүтэц байна</t>
  </si>
  <si>
    <t>1.1. Компани нь ТУЗ-ийн үйл ажиллагааны журмаар ТУЗ-ийн дарга, гишүүд, нарийн бичгийн даргын чиг үүрэг, хариуцлагыг нарийвчлан зохицуулна.</t>
  </si>
  <si>
    <t>1.2. Компани нь ТУЗ-ийн гишүүнийг сонгон шалгаруулах, томилох асуудлыг тусгасан нэр дэвшүүлэх журам, залгамж халааны бодлогын баримттай байна.</t>
  </si>
  <si>
    <t>1.3. ТУЗ-ийн гишүүн бүрийн ажлын туршлага, ажилласан хугацаа, хараат бус байдал, хувьцааны эзэмшлийн хувь хэмжээ, хуралдаанд оролцсон ирц зэрэг мэдээллийг жилийн үйл ажиллагааны тайланд дэлгэрэнгүйгээр тусгаж, цахим хуудсандаа байршуулна.</t>
  </si>
  <si>
    <t>1.4. Компани нь ТУЗ болон түүний дэргэдэх хороодын бүтэц, бүрэлдэхүүний бодлогын баримттай байх ба уг баримт бичигт гишүүний боловсрол, мэргэшил, ур чадвар, туршлагад тавигдах шаардлага болон хүйсийн тэнцвэрт байдал  зэргийг тусгана.</t>
  </si>
  <si>
    <t>1.5. ТУЗ-ийн гишүүнийг анх томилогдоход чиглүүлэх сургалтыг зохион байгуулах ба ажил үүргээ гүйцэтгэхэд шаардлагатай ур чадвар, мэдлэг, мэдээллийг олгох, тэдгээрийг шинэчлэх сургалтад тогтмол хамруулна.</t>
  </si>
  <si>
    <r>
      <t>1.6.</t>
    </r>
    <r>
      <rPr>
        <sz val="10"/>
        <color theme="1"/>
        <rFont val="Arial"/>
        <family val="2"/>
      </rPr>
      <t xml:space="preserve"> </t>
    </r>
    <r>
      <rPr>
        <i/>
        <sz val="10"/>
        <color theme="1"/>
        <rFont val="Arial"/>
        <family val="2"/>
      </rPr>
      <t>ТУЗ-ийн нарийн бичгийн дарга нь ТУЗ-ийн үйл ажиллагааг зохистой явуулах асуудлаар ТУЗ-ийн даргаар дамжуулан хариуцлага хүлээнэ.</t>
    </r>
  </si>
  <si>
    <t>ДҮН</t>
  </si>
  <si>
    <t>ХОЁР. ТУЗ-ИЙН ДЭРГЭДЭХ ХОРООД, ТЭДГЭЭРИЙН ЧИГ ҮҮРЭГ</t>
  </si>
  <si>
    <t>ТУЗ нь өөрийн үйл ажиллагааг тодорхой чиг үүрэг хариуцсан өөрийн дэргэдэх хороодоор дамжуулан хэрэгжүүлж, эцсийн хариуцлагыг хүлээнэ</t>
  </si>
  <si>
    <t>2.1. ТУЗ-ийн дарга болоод ТУЗ-ийн гишүүдийн олонх нь хараат бус гишүүн байхыг зорино.</t>
  </si>
  <si>
    <r>
      <t xml:space="preserve">2.2. ТУЗ-ийн дэргэдэх аудитын хороо нь </t>
    </r>
    <r>
      <rPr>
        <i/>
        <sz val="10"/>
        <color rgb="FF000000"/>
        <rFont val="Arial"/>
        <family val="2"/>
      </rPr>
      <t xml:space="preserve">үйл ажиллагааны журам </t>
    </r>
    <r>
      <rPr>
        <i/>
        <sz val="10"/>
        <color theme="1"/>
        <rFont val="Arial"/>
        <family val="2"/>
      </rPr>
      <t>аудитын бодлогын баримт бичигтэй байна. Аудитын хорооны дарга нь ТУЗ-ийн дарга бус байна. Аудитын хорооны хуралд компанийн гүйцэтгэх удирдлага болон ажилтнууд гагцхүү тус хорооны хүсэлтээр  оролцоно.</t>
    </r>
  </si>
  <si>
    <r>
      <t xml:space="preserve">2.3. ТУЗ-ийн дэргэдэх цалин урамшууллын хороо нь </t>
    </r>
    <r>
      <rPr>
        <i/>
        <sz val="10"/>
        <color rgb="FF000000"/>
        <rFont val="Arial"/>
        <family val="2"/>
      </rPr>
      <t>цалин, урамшууллын үйл ажиллагааны журам, цалин урамшууллын бодлогын баримт бичигтэй ба</t>
    </r>
    <r>
      <rPr>
        <i/>
        <sz val="10"/>
        <color theme="1"/>
        <rFont val="Arial"/>
        <family val="2"/>
      </rPr>
      <t>йна.  Цалин урамшууллын хорооны дарга нь ТУЗ-ийн дарга бус, мөн хараат бус гишүүн байна. Цалин урамшууллын хорооны хуралд гүйцэтгэх удирдлага гагцхүү хорооны хүсэлтээр оролцоно.</t>
    </r>
  </si>
  <si>
    <r>
      <t>2.4. ТУЗ-ийн дэргэдэх нэр дэвшүүлэх хороо нь үйл ажиллагааны журам, залгамж халааны бодлогы</t>
    </r>
    <r>
      <rPr>
        <i/>
        <sz val="10"/>
        <color rgb="FF000000"/>
        <rFont val="Arial"/>
        <family val="2"/>
      </rPr>
      <t>н баримт бичигтэй ба</t>
    </r>
    <r>
      <rPr>
        <i/>
        <sz val="10"/>
        <color theme="1"/>
        <rFont val="Arial"/>
        <family val="2"/>
      </rPr>
      <t>йна. Нэр дэвшүүлэх хорооны дарга нь ТУЗ-ийн дарга бус, мөн хараат бус гишүүн байна.</t>
    </r>
  </si>
  <si>
    <r>
      <t xml:space="preserve">2.5. ТУЗ нь өөрийн дэргэд бусад чиг үүрэг бүхий байнгын болон түр хороог байгуулж болно. ТУЗ-ийн дэргэдэх хороод бүгд </t>
    </r>
    <r>
      <rPr>
        <i/>
        <sz val="10"/>
        <color rgb="FF000000"/>
        <rFont val="Arial"/>
        <family val="2"/>
      </rPr>
      <t>үйл ажиллагааны журам, заавартай</t>
    </r>
    <r>
      <rPr>
        <i/>
        <sz val="10"/>
        <color theme="1"/>
        <rFont val="Arial"/>
        <family val="2"/>
      </rPr>
      <t>, чиг үүргээ хэрэгжүүлэхэд шаардлагатай мэдлэг, ур чадвар, ажлын туршлага бүхий бүрэлдэхүүнтэй байна.</t>
    </r>
  </si>
  <si>
    <t>ГУРАВ. ТАЙЛАГНАЛ, МЭДЭЭЛЛИЙН ИЛ ТОД БАЙДАЛ</t>
  </si>
  <si>
    <t>ТУЗ нь санхүүгийн болон санхүүгийн бус тайлагнал, мэдээллийн ил тод байдлын үнэн, бүрэн, тэнцвэрт байдлыг хангана</t>
  </si>
  <si>
    <t>3.1. ТУЗ нь компанийн мэдээллийн ил тод байдал, тайлагналын журмыг баталж, хэрэгжилтэд нь хяналт тавина.</t>
  </si>
  <si>
    <r>
      <t>3.2.</t>
    </r>
    <r>
      <rPr>
        <sz val="10"/>
        <color theme="1"/>
        <rFont val="Arial"/>
        <family val="2"/>
      </rPr>
      <t xml:space="preserve"> </t>
    </r>
    <r>
      <rPr>
        <i/>
        <sz val="10"/>
        <color theme="1"/>
        <rFont val="Arial"/>
        <family val="2"/>
      </rPr>
      <t>ТУЗ нь энэхүү кодекст заасан засаглалын баримт бичиг, дүрэм, журам, зааврыг цахим хуудсаараа дамжуулан олон нийтэд хүргэнэ.</t>
    </r>
  </si>
  <si>
    <r>
      <t>3.3.</t>
    </r>
    <r>
      <rPr>
        <sz val="10"/>
        <color theme="1"/>
        <rFont val="Arial"/>
        <family val="2"/>
      </rPr>
      <t xml:space="preserve"> </t>
    </r>
    <r>
      <rPr>
        <i/>
        <sz val="10"/>
        <color theme="1"/>
        <rFont val="Arial"/>
        <family val="2"/>
      </rPr>
      <t>Санхүүгийн болон санхүүгийн бус тайлагнал нь тэнцвэртэй, тодорхой, бодит байна. Санхүүгийн бус тайлан нь хүрээлэн буй орчин, нийгэм, эдийн засгийн хүрээнд компанийн тогтвортой үйл ажиллагаанд нөлөөлж болзошгүй хүчин зүйлс, эрсдэл, компанийн үйл ажиллагааны зорилго, зорилтууддаа хүрсэн эсэхийг үнэлсэн мэдээлэл байна.</t>
    </r>
  </si>
  <si>
    <t>ДӨРӨВ. АУДИТ, ХЯНАЛТЫН ТОГТОЛЦОО</t>
  </si>
  <si>
    <t>ТУЗ нь аудит, хяналтын тогтолцооны хараат бус, үр дүнтэй байдлыг хангана</t>
  </si>
  <si>
    <r>
      <t xml:space="preserve">4.1. ТУЗ нь аудитын хорооны </t>
    </r>
    <r>
      <rPr>
        <i/>
        <sz val="10"/>
        <color rgb="FF000000"/>
        <rFont val="Arial"/>
        <family val="2"/>
      </rPr>
      <t>үйл ажиллагааны журам</t>
    </r>
    <r>
      <rPr>
        <i/>
        <sz val="10"/>
        <color theme="1"/>
        <rFont val="Arial"/>
        <family val="2"/>
      </rPr>
      <t>д хөндлөнгийн аудитортой харьцах, түүнийг хуульд заасан чиг үүргээ саадгүй гүйцэтгэх нөхцөл боломжоор хангах талаар тусгаж, хэрэгжилтэд нь хяналт тавина.</t>
    </r>
  </si>
  <si>
    <t>4.2. Хөндлөнгийн аудитор нь хувьцаа эзэмшигчдийн ээлжит хуралд оролцож, аудиттай холбоотой асуудлаар хувьцаа эзэмшигчдэд мэдээлэл өгдөг байна.</t>
  </si>
  <si>
    <r>
      <t xml:space="preserve">4.3. Дотоод аудитын тогтолцоо, түүний бүтэц, зохион байгуулалт, чиг үүрэг, тэдгээрт орсон өөрчлөлтийн талаарх мэдээллийг компанийн үйл ажиллагааны тайлан болон цахим хуудсаар олон нийтэд тухай бүр мэдээлнэ. </t>
    </r>
    <r>
      <rPr>
        <sz val="10"/>
        <color theme="1"/>
        <rFont val="Arial"/>
        <family val="2"/>
      </rPr>
      <t xml:space="preserve"> </t>
    </r>
  </si>
  <si>
    <t>ТАВ. ЭРСДЭЛИЙН УДИРДЛАГА</t>
  </si>
  <si>
    <t>ТУЗ нь эрсдэлийн удирдлага болон комплайнсын хяналтыг зохистой байдлаар, хараат бусаар зохион байгуулж, тэдгээрийн үр дүнтэй байдалд тогтмол хяналт тавина</t>
  </si>
  <si>
    <t>5.1. Компани нь эрсдэлийн удирдлагын заавар болон бүтэцтэй байх ба эрсдэлийн удирдлагын үйл ажиллагааны үр дүн, хараат бус байдалд ТУЗ хяналт тавина.</t>
  </si>
  <si>
    <r>
      <t xml:space="preserve">5.2. ТУЗ нь дэргэдээ эрсдэлийн удирдлага хариуцсан хороотой байхыг зорих ба уг хороо нь гурваас доошгүй тооны гишүүнтэй, дарга болон гишүүдийн олонх нь хараат бус гишүүн байна. Эрсдэлийн хорооны </t>
    </r>
    <r>
      <rPr>
        <i/>
        <sz val="10"/>
        <color rgb="FF000000"/>
        <rFont val="Arial"/>
        <family val="2"/>
      </rPr>
      <t>үйл ажиллагааны журам</t>
    </r>
    <r>
      <rPr>
        <i/>
        <sz val="10"/>
        <color theme="1"/>
        <rFont val="Arial"/>
        <family val="2"/>
      </rPr>
      <t>, бүтэц, бүрэлдэхүүнийг компанийн жилийн үйл ажиллагааны тайлан болон цахим хуудсаар дамжуулан нийтэд мэдээлж, тус хорооны хурлын ирц, хуралдсан асуудал, давтамжийн талаар тогтмол тайлагнана.</t>
    </r>
  </si>
  <si>
    <r>
      <t>5.3.</t>
    </r>
    <r>
      <rPr>
        <sz val="10"/>
        <color theme="1"/>
        <rFont val="Arial"/>
        <family val="2"/>
      </rPr>
      <t xml:space="preserve"> </t>
    </r>
    <r>
      <rPr>
        <i/>
        <sz val="10"/>
        <color theme="1"/>
        <rFont val="Arial"/>
        <family val="2"/>
      </rPr>
      <t>Компанийн үйл ажиллагаанд байгаль орчин, нийгмийн хариуцлага, эрүүл мэнд, аюулгүй байдлын эрсдэл байгаа эсэхийг үнэлэн нийтэд мэдээлж, тэдгээр эрсдэлийг хэрхэн удирдаж буйгаа тайлбарлана.</t>
    </r>
  </si>
  <si>
    <r>
      <t xml:space="preserve">5.4. Компани нь </t>
    </r>
    <r>
      <rPr>
        <i/>
        <sz val="10"/>
        <color rgb="FF000000"/>
        <rFont val="Arial"/>
        <family val="2"/>
      </rPr>
      <t>комплайнсын хяналтын</t>
    </r>
    <r>
      <rPr>
        <i/>
        <sz val="10"/>
        <color theme="1"/>
        <rFont val="Arial"/>
        <family val="2"/>
      </rPr>
      <t xml:space="preserve"> заавар болон бүтэцтэй байх ба комплайнсын хяналтын хэрэгжилтийн үр дүн, хараат бус байдалд ТУЗ хяналт тавина.</t>
    </r>
  </si>
  <si>
    <t>ЗУРГАА. ЭРХ БҮХИЙ АЛБАН ТУШААЛТНЫ ЦАЛИН УРАМШУУЛАЛ</t>
  </si>
  <si>
    <t>Эрх бүхий албан тушаалтны цалин, урамшууллын хэмжээ нь компанийн алсын хараа, онцлогт тохирсон, шударга, ил тод байна</t>
  </si>
  <si>
    <t>6.1. ТУЗ-ийн гишүүний цалин, урамшууллын хэмжээ, олгох хэлбэр, давтамжийг хувьцаа эзэмшигчийн хурлаар ил тод хэлэлцэж батална.</t>
  </si>
  <si>
    <r>
      <t>6.2.</t>
    </r>
    <r>
      <rPr>
        <sz val="10"/>
        <color theme="1"/>
        <rFont val="Arial"/>
        <family val="2"/>
      </rPr>
      <t xml:space="preserve"> </t>
    </r>
    <r>
      <rPr>
        <i/>
        <sz val="10"/>
        <color theme="1"/>
        <rFont val="Arial"/>
        <family val="2"/>
      </rPr>
      <t>Компани цалин, урамшууллын хэмжээг тогтоох үндэслэл болсон ажил үүргийн бүрдэл хэсгүүд, ажлын гүйцэтгэлийг үнэлэх шалгуурыг цалин, урамшууллын бодлогын баримтад тусгана.</t>
    </r>
  </si>
  <si>
    <t>6.3. Компанийн жилийн үйл ажиллагааны тайланд гүйцэтгэх удирдлагын үндсэн цалин, шагнал бусад урамшууллыг олгох гүйцэтгэлийн шалгуурыг тусгана.</t>
  </si>
  <si>
    <t>ДОЛОО. ОРОЛЦОГЧ ТАЛУУДЫН ЭРХ АШИГ</t>
  </si>
  <si>
    <t>Компанийн үйл ажиллагаанд оролцогч талуудын эрх ашгийг хүндэлнэ</t>
  </si>
  <si>
    <r>
      <t>7.1.</t>
    </r>
    <r>
      <rPr>
        <sz val="10"/>
        <color theme="1"/>
        <rFont val="Arial"/>
        <family val="2"/>
      </rPr>
      <t xml:space="preserve"> </t>
    </r>
    <r>
      <rPr>
        <i/>
        <sz val="10"/>
        <color theme="1"/>
        <rFont val="Arial"/>
        <family val="2"/>
      </rPr>
      <t>Компани нь ТУЗ-өөс баталсан бусад оролцогч талуудтай харилцах, хамтран ажиллах талаар бодлогын баримт бичигтэй байна. ТУЗ болон гүйцэтгэх удирдлага</t>
    </r>
    <r>
      <rPr>
        <sz val="10"/>
        <color theme="1"/>
        <rFont val="Arial"/>
        <family val="2"/>
      </rPr>
      <t xml:space="preserve"> </t>
    </r>
    <r>
      <rPr>
        <i/>
        <sz val="10"/>
        <color theme="1"/>
        <rFont val="Arial"/>
        <family val="2"/>
      </rPr>
      <t>нь оролцогч талуудын эрх ашгийг хүндэтгэн, тэдэнтэй хамтран ажиллах байгууллагын соёлыг төлөвшүүлнэ.</t>
    </r>
  </si>
  <si>
    <t>7.2. Компанийн жилийн үйл ажиллагааны тайланд оролцогч талуудтай хамтран ажиллахдаа ямар асуудалд голчлон анхаарч, ямар стратеги баримтлан хэрхэн хэрэгжүүлж ажилласан талаар тусгана.</t>
  </si>
  <si>
    <t>7.3. Оролцогч талуудтай хамтран ажиллах, мэдээлэл солилцох, харилцах зорилгоор компанийн цахим хуудсыг үр дүнтэйгээр ажиллуулна.</t>
  </si>
  <si>
    <t>7.4. Компанийн ажилтнуудын санал, хүсэлт, гомдлыг хүлээн авч шийдвэрлэх дотоод журам, нийгмийн асуудлыг шийдэх, мэргэжил дээшлүүлэх дотоод журам, ажлын төлөвлөгөөтэй байна.</t>
  </si>
  <si>
    <t>НАЙМ. КОМПАНИЙН СОЁЛ</t>
  </si>
  <si>
    <t>ТУЗ-ийн гишүүд компанид бизнесийн ёс зүйн өндөр хэм хэмжээг тогтоож, өөрсдөө манлайлан гүйцэтгэх удирдлага, ажилтнуудад мөрдлөг болгоно</t>
  </si>
  <si>
    <r>
      <t>8.1. Компанийн үнэт зүйлс, алсын харааг оновчтой тодорхойлж, хууль ёсны, ёс зүйтэй, хариуцлагатай үйл ажиллагаа явуулах зорилгоор ТУЗ нь ёс зүйн дүрмий</t>
    </r>
    <r>
      <rPr>
        <i/>
        <sz val="10"/>
        <color rgb="FF000000"/>
        <rFont val="Arial"/>
        <family val="2"/>
      </rPr>
      <t>г</t>
    </r>
    <r>
      <rPr>
        <i/>
        <sz val="10"/>
        <color theme="1"/>
        <rFont val="Arial"/>
        <family val="2"/>
      </rPr>
      <t xml:space="preserve"> батлан, нийтэд мэдээлж, хэрэгжилтэд нь хяналт тавина.</t>
    </r>
  </si>
  <si>
    <t>8.2. Аливаа хууль бус үйлдэл болон ёс зүйн зөрчлийг ТУЗ, эсвэл түүний дэргэдэх холбогдох хороонд мэдээлэх “шүгэл үлээгчийн” тогтолцоотой байна.</t>
  </si>
  <si>
    <t>8.3. Ёс зүйн дүрмээр авлига, албан тушаалын гэмт хэргээс ангид байх болон улс төрийн үйл ажиллагааг дэмжих, /дэмжихгүй байх/ хандив өргөх /өргөхгүй байх/ талаар зохицуулна.</t>
  </si>
  <si>
    <t>ЕС. ХУВЬЦАА ЭЗЭМШИГЧДИЙН ЭРХ</t>
  </si>
  <si>
    <t>Компани болон ТУЗ нь хувьцаа эзэмшигчдийн эрхийг хүндэтгэн тэгш хандаж, мэдээлэл авах болон эрхээ хэрэгжүүлэх бололцоогоор бүрэн хангана</t>
  </si>
  <si>
    <r>
      <t>9.1</t>
    </r>
    <r>
      <rPr>
        <sz val="10"/>
        <color theme="1"/>
        <rFont val="Arial"/>
        <family val="2"/>
      </rPr>
      <t xml:space="preserve">. </t>
    </r>
    <r>
      <rPr>
        <i/>
        <sz val="10"/>
        <color theme="1"/>
        <rFont val="Arial"/>
        <family val="2"/>
      </rPr>
      <t>Компани оролцогч талуудад өөрийн үйл ажиллагаа, санхүүгийн байдал, засаглалын бүтэц, зохион байгуулалт, гүйцэтгэлийн үр дүнгийн талаарх мэдээллийг цахим хуудсаараа тухай бүр хүргэнэ.</t>
    </r>
  </si>
  <si>
    <t>9.2. Компани хөрөнгө оруулагчидтай харилцах хөтөлбөртэй байх ба тэдэнтэй харилцах, мэдээлэл солилцох цахим сувгийг хөгжүүлнэ.</t>
  </si>
  <si>
    <r>
      <t>9.3.</t>
    </r>
    <r>
      <rPr>
        <sz val="10"/>
        <color theme="1"/>
        <rFont val="Arial"/>
        <family val="2"/>
      </rPr>
      <t xml:space="preserve"> </t>
    </r>
    <r>
      <rPr>
        <i/>
        <sz val="10"/>
        <color theme="1"/>
        <rFont val="Arial"/>
        <family val="2"/>
      </rPr>
      <t>Компани хувьцаа эзэмшигчийн хувьцаа эзэмшигчдийн хуралд оролцох, санал гаргах, санал өгөх,  мэдээлэл авах зэрэг хууль ёсны эрхээ хэрэгжүүлэх бололцоо, нөхцөлийг бүрдүүлнэ.</t>
    </r>
  </si>
  <si>
    <r>
      <t>9.4.</t>
    </r>
    <r>
      <rPr>
        <sz val="10"/>
        <color theme="1"/>
        <rFont val="Arial"/>
        <family val="2"/>
      </rPr>
      <t xml:space="preserve"> </t>
    </r>
    <r>
      <rPr>
        <i/>
        <sz val="10"/>
        <color theme="1"/>
        <rFont val="Arial"/>
        <family val="2"/>
      </rPr>
      <t>Компанийн үйл ажиллагааны чиглэл, өмчлөлийн бүтцийн асуудлаар хувьцаа эзэмшигчдээс санал өгөх эрхээ хэрэгжүүлэхэд нь онцгойлон анхаарна.</t>
    </r>
  </si>
  <si>
    <t>9.5. Компани болон хувьцаа эзэмшигчдийн ашиг сонирхол зөрчигдөхөөс сэргийлэх зорилгоор сонирхлын зөрчилтэй хэлцэл хийх журамтай байх ба хэрэгжилтийг нийтэд мэдээлнэ.</t>
  </si>
  <si>
    <t>НЭГДСЭН ДҮН</t>
  </si>
  <si>
    <t>Дундаж хувь</t>
  </si>
  <si>
    <t>Компанийн засаглалын кодексийн үнэлгээний тайлангийн нэгтгэл</t>
  </si>
  <si>
    <t>Хураангуй</t>
  </si>
  <si>
    <t>Компанийн нэрс</t>
  </si>
  <si>
    <t xml:space="preserve"> ТУЗ-ИЙН БҮТЭЦ, ЗОХИОН БАЙГУУЛАЛТ    /12 оноо/</t>
  </si>
  <si>
    <t>ТУЗ-ИЙН ДЭРГЭДЭХ ХОРООД, ТЭДГЭЭРИЙН ЧИГ ҮҮРЭГ     /10 оноо/</t>
  </si>
  <si>
    <t>ТАЙЛАГНАЛ, МЭДЭЭЛЛИЙН ИЛ ТОД БАЙДАЛ /6 оноо/</t>
  </si>
  <si>
    <t>АУДИТ, ХЯНАЛТЫН ТОГТОЛЦОО              /6 оноо/</t>
  </si>
  <si>
    <t>ЭРСДЭЛИЙН УДИРДЛАГА           /8 оноо/</t>
  </si>
  <si>
    <t xml:space="preserve"> ЭРХ БҮХИЙ АЛБАН ТУШААЛТНЫ ЦАЛИН УРАМШУУЛАЛ            / 6 оноо/</t>
  </si>
  <si>
    <t>ОРОЛЦОГЧ ТАЛУУДЫН ЭРХ АШИГ / 8 оноо/</t>
  </si>
  <si>
    <t>КОМПАНИЙН СОЁЛ /6 оноо/</t>
  </si>
  <si>
    <t>ХУВЬЦАА ЭЗЭМШИГЧДИЙН ЭРХ /10 оноо/</t>
  </si>
  <si>
    <t>Нийт оноо          /72 оноо/</t>
  </si>
  <si>
    <t>Хувь</t>
  </si>
  <si>
    <t>"Алтайн зам" ХК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</si>
</sst>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00_);[Red]_(* \(#,##0.00\);_(* &quot;-&quot;??_);_(@_)"/>
  </numFmts>
  <fonts count="16">
    <font>
      <sz val="11"/>
      <color theme="1"/>
      <name val="Calibri"/>
      <family val="2"/>
      <charset val="1"/>
      <scheme val="minor"/>
    </font>
    <font>
      <sz val="11"/>
      <color theme="1"/>
      <name val="Calibri"/>
      <family val="2"/>
      <charset val="1"/>
      <scheme val="minor"/>
    </font>
    <font>
      <sz val="11"/>
      <color theme="1"/>
      <name val="Calibri"/>
      <family val="2"/>
      <scheme val="minor"/>
    </font>
    <font>
      <sz val="10"/>
      <name val="Arial"/>
      <family val="2"/>
      <charset val="204"/>
    </font>
    <font>
      <sz val="10"/>
      <color theme="1"/>
      <name val="Arial"/>
      <family val="2"/>
    </font>
    <font>
      <i/>
      <sz val="10"/>
      <color theme="1"/>
      <name val="Arial"/>
      <family val="2"/>
    </font>
    <font>
      <sz val="10"/>
      <color rgb="FF000000"/>
      <name val="Arial"/>
      <family val="2"/>
    </font>
    <font>
      <i/>
      <sz val="10"/>
      <color rgb="FF000000"/>
      <name val="Arial"/>
      <family val="2"/>
    </font>
    <font>
      <sz val="9"/>
      <color indexed="81"/>
      <name val="Tahoma"/>
      <family val="2"/>
    </font>
    <font>
      <b/>
      <sz val="9"/>
      <color indexed="81"/>
      <name val="Tahoma"/>
      <family val="2"/>
    </font>
    <font>
      <sz val="10"/>
      <name val="Arial"/>
      <family val="2"/>
    </font>
    <font>
      <b/>
      <sz val="10"/>
      <color theme="1"/>
      <name val="Arial"/>
      <family val="2"/>
    </font>
    <font>
      <sz val="11"/>
      <color theme="1"/>
      <name val="Times New Roman"/>
      <family val="1"/>
    </font>
    <font>
      <b/>
      <sz val="10"/>
      <name val="Arial"/>
      <family val="2"/>
    </font>
    <font>
      <b/>
      <sz val="10"/>
      <color rgb="FF000000"/>
      <name val="Arial"/>
      <family val="2"/>
    </font>
    <font>
      <sz val="9"/>
      <color rgb="FF000000"/>
      <name val="Arial"/>
      <family val="2"/>
    </font>
  </fonts>
  <fills count="7">
    <fill>
      <patternFill patternType="none"/>
    </fill>
    <fill>
      <patternFill patternType="gray125"/>
    </fill>
    <fill>
      <patternFill patternType="solid">
        <fgColor rgb="FFA8D08D"/>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164" fontId="2" fillId="0" borderId="0" applyFont="0" applyFill="0" applyBorder="0" applyAlignment="0" applyProtection="0"/>
    <xf numFmtId="0" fontId="3" fillId="0" borderId="0"/>
  </cellStyleXfs>
  <cellXfs count="75">
    <xf numFmtId="0" fontId="0" fillId="0" borderId="0" xfId="0"/>
    <xf numFmtId="0" fontId="4" fillId="0" borderId="1" xfId="0" applyFont="1" applyBorder="1" applyAlignment="1">
      <alignment horizontal="center" vertical="center" wrapText="1"/>
    </xf>
    <xf numFmtId="0" fontId="4" fillId="0" borderId="0" xfId="0" applyFont="1"/>
    <xf numFmtId="0" fontId="5"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horizontal="center" vertical="center" wrapText="1"/>
    </xf>
    <xf numFmtId="0" fontId="4" fillId="0" borderId="0" xfId="0" applyFont="1" applyAlignment="1">
      <alignment horizontal="center"/>
    </xf>
    <xf numFmtId="0" fontId="4" fillId="4" borderId="1" xfId="0" applyFont="1" applyFill="1" applyBorder="1" applyAlignment="1">
      <alignment horizontal="center" vertical="center" wrapText="1"/>
    </xf>
    <xf numFmtId="164" fontId="4" fillId="0" borderId="1" xfId="1" applyFont="1" applyBorder="1" applyAlignment="1">
      <alignment horizontal="center" vertical="center"/>
    </xf>
    <xf numFmtId="0" fontId="5" fillId="0" borderId="0" xfId="0" applyFont="1" applyAlignment="1">
      <alignment vertical="center" wrapText="1"/>
    </xf>
    <xf numFmtId="0" fontId="4" fillId="0" borderId="0" xfId="0" applyFont="1" applyAlignment="1">
      <alignment vertical="center"/>
    </xf>
    <xf numFmtId="0" fontId="6" fillId="5"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164" fontId="4" fillId="0" borderId="0" xfId="1" applyFont="1" applyAlignment="1">
      <alignment horizontal="center" vertical="center"/>
    </xf>
    <xf numFmtId="0" fontId="4" fillId="4" borderId="0" xfId="0" applyFont="1" applyFill="1" applyAlignment="1">
      <alignment horizontal="center" vertical="center"/>
    </xf>
    <xf numFmtId="0" fontId="4" fillId="4" borderId="1" xfId="0" applyFont="1" applyFill="1" applyBorder="1" applyAlignment="1">
      <alignment horizontal="center" vertical="center"/>
    </xf>
    <xf numFmtId="164" fontId="4" fillId="4" borderId="1" xfId="1" applyFont="1" applyFill="1" applyBorder="1" applyAlignment="1">
      <alignment horizontal="center" vertical="center"/>
    </xf>
    <xf numFmtId="0" fontId="0" fillId="0" borderId="1" xfId="0" applyBorder="1" applyAlignment="1">
      <alignment horizontal="center" vertical="center"/>
    </xf>
    <xf numFmtId="0" fontId="12" fillId="0" borderId="1" xfId="0" applyFont="1" applyBorder="1" applyAlignment="1">
      <alignment horizontal="center" vertical="center" wrapText="1"/>
    </xf>
    <xf numFmtId="0" fontId="0" fillId="5" borderId="1" xfId="0" applyFill="1" applyBorder="1" applyAlignment="1">
      <alignment horizontal="center" vertical="center"/>
    </xf>
    <xf numFmtId="0" fontId="10" fillId="0" borderId="1" xfId="0" applyFont="1" applyBorder="1" applyAlignment="1">
      <alignment horizontal="center" vertical="center"/>
    </xf>
    <xf numFmtId="0" fontId="6"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4" borderId="1" xfId="0" applyFill="1" applyBorder="1" applyAlignment="1">
      <alignment horizontal="center" vertical="center"/>
    </xf>
    <xf numFmtId="0" fontId="12" fillId="4" borderId="1" xfId="0" applyFont="1" applyFill="1" applyBorder="1" applyAlignment="1">
      <alignment horizontal="center" vertical="center" wrapText="1"/>
    </xf>
    <xf numFmtId="0" fontId="4" fillId="4" borderId="0" xfId="0" applyFont="1" applyFill="1"/>
    <xf numFmtId="0" fontId="5" fillId="4" borderId="0" xfId="0" applyFont="1" applyFill="1" applyAlignment="1">
      <alignment horizontal="left" vertical="center" wrapText="1"/>
    </xf>
    <xf numFmtId="0" fontId="4" fillId="4" borderId="1" xfId="0" applyFont="1" applyFill="1" applyBorder="1" applyAlignment="1">
      <alignment horizontal="left" vertical="center" wrapText="1"/>
    </xf>
    <xf numFmtId="165" fontId="4" fillId="4" borderId="1" xfId="2" applyNumberFormat="1" applyFont="1" applyFill="1" applyBorder="1" applyAlignment="1">
      <alignment horizontal="left" vertical="center" wrapText="1"/>
    </xf>
    <xf numFmtId="0" fontId="10" fillId="4" borderId="1" xfId="0" applyFont="1" applyFill="1" applyBorder="1" applyAlignment="1">
      <alignment horizontal="left" vertical="center" wrapText="1"/>
    </xf>
    <xf numFmtId="0" fontId="4" fillId="4" borderId="1" xfId="0" applyFont="1" applyFill="1" applyBorder="1" applyAlignment="1">
      <alignment horizontal="left" vertical="center"/>
    </xf>
    <xf numFmtId="0" fontId="4" fillId="4" borderId="0" xfId="0" applyFont="1" applyFill="1" applyAlignment="1">
      <alignment horizontal="left"/>
    </xf>
    <xf numFmtId="0" fontId="5" fillId="4" borderId="0" xfId="0" applyFont="1" applyFill="1" applyAlignment="1">
      <alignment horizontal="center" vertical="center" wrapText="1"/>
    </xf>
    <xf numFmtId="0" fontId="4" fillId="4" borderId="0" xfId="0" applyFont="1" applyFill="1" applyAlignment="1">
      <alignment horizontal="center"/>
    </xf>
    <xf numFmtId="0" fontId="6" fillId="4" borderId="1" xfId="0" applyFont="1" applyFill="1" applyBorder="1" applyAlignment="1">
      <alignment horizontal="center" vertical="center" wrapText="1"/>
    </xf>
    <xf numFmtId="0" fontId="4" fillId="4" borderId="1" xfId="0" applyFont="1" applyFill="1" applyBorder="1" applyAlignment="1">
      <alignment horizontal="center"/>
    </xf>
    <xf numFmtId="0" fontId="6" fillId="0" borderId="1" xfId="0" applyFont="1" applyBorder="1" applyAlignment="1">
      <alignment horizontal="center" vertical="center" wrapText="1"/>
    </xf>
    <xf numFmtId="164" fontId="4" fillId="0" borderId="0" xfId="1" applyFont="1" applyAlignment="1">
      <alignment vertical="center"/>
    </xf>
    <xf numFmtId="164" fontId="4" fillId="4" borderId="1" xfId="1" applyFont="1" applyFill="1" applyBorder="1" applyAlignment="1">
      <alignment vertical="center"/>
    </xf>
    <xf numFmtId="0" fontId="4" fillId="6" borderId="1" xfId="0" applyFont="1" applyFill="1" applyBorder="1" applyAlignment="1">
      <alignment horizontal="center" vertical="center"/>
    </xf>
    <xf numFmtId="0" fontId="15" fillId="6" borderId="1" xfId="0" applyFont="1" applyFill="1" applyBorder="1" applyAlignment="1">
      <alignment horizontal="center" vertical="center" wrapText="1"/>
    </xf>
    <xf numFmtId="164" fontId="4" fillId="6" borderId="1" xfId="1" applyFont="1" applyFill="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4" fillId="4" borderId="3" xfId="0" applyFont="1" applyFill="1" applyBorder="1" applyAlignment="1">
      <alignment horizontal="center" vertical="center"/>
    </xf>
    <xf numFmtId="0" fontId="0" fillId="0" borderId="3" xfId="0" applyBorder="1" applyAlignment="1">
      <alignment horizontal="center" vertical="center"/>
    </xf>
    <xf numFmtId="0" fontId="12" fillId="0" borderId="3" xfId="0" applyFont="1" applyBorder="1" applyAlignment="1">
      <alignment horizontal="center" vertical="center" wrapText="1"/>
    </xf>
    <xf numFmtId="0" fontId="11" fillId="6" borderId="9" xfId="0" applyFont="1" applyFill="1" applyBorder="1" applyAlignment="1">
      <alignment horizontal="center" vertical="center" wrapText="1"/>
    </xf>
    <xf numFmtId="165" fontId="11" fillId="6" borderId="9" xfId="2" applyNumberFormat="1" applyFont="1" applyFill="1" applyBorder="1" applyAlignment="1">
      <alignment horizontal="center" vertical="center" wrapText="1"/>
    </xf>
    <xf numFmtId="0" fontId="13"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6" fillId="2" borderId="2" xfId="0" applyFont="1" applyFill="1" applyBorder="1" applyAlignment="1">
      <alignment horizontal="center" vertical="center" textRotation="90" wrapText="1"/>
    </xf>
    <xf numFmtId="0" fontId="6" fillId="2" borderId="6" xfId="0" applyFont="1" applyFill="1" applyBorder="1" applyAlignment="1">
      <alignment horizontal="center" vertical="center" textRotation="90" wrapText="1"/>
    </xf>
    <xf numFmtId="0" fontId="6" fillId="2" borderId="3" xfId="0" applyFont="1" applyFill="1" applyBorder="1" applyAlignment="1">
      <alignment horizontal="center" vertical="center" textRotation="90"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14" fillId="6" borderId="9" xfId="0" applyFont="1" applyFill="1" applyBorder="1" applyAlignment="1">
      <alignment horizontal="center" wrapText="1"/>
    </xf>
    <xf numFmtId="0" fontId="14" fillId="6" borderId="12" xfId="0" applyFont="1" applyFill="1" applyBorder="1" applyAlignment="1">
      <alignment horizontal="center" wrapText="1"/>
    </xf>
    <xf numFmtId="0" fontId="4" fillId="0" borderId="7" xfId="0" applyFont="1" applyBorder="1" applyAlignment="1">
      <alignment horizontal="center" vertical="center"/>
    </xf>
  </cellXfs>
  <cellStyles count="4">
    <cellStyle name="Comma" xfId="1" builtinId="3"/>
    <cellStyle name="Comma 2 9 12" xfId="2" xr:uid="{67D49779-B62C-46B6-8C45-D9594C2AE505}"/>
    <cellStyle name="Normal" xfId="0" builtinId="0"/>
    <cellStyle name="Normal 5 2" xfId="3" xr:uid="{B35BEF0B-A05F-4422-9855-678BD5717B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1333500</xdr:colOff>
      <xdr:row>2</xdr:row>
      <xdr:rowOff>257176</xdr:rowOff>
    </xdr:from>
    <xdr:to>
      <xdr:col>3</xdr:col>
      <xdr:colOff>2990850</xdr:colOff>
      <xdr:row>2</xdr:row>
      <xdr:rowOff>619126</xdr:rowOff>
    </xdr:to>
    <xdr:sp macro="" textlink="">
      <xdr:nvSpPr>
        <xdr:cNvPr id="2" name="TextBox 1">
          <a:extLst>
            <a:ext uri="{FF2B5EF4-FFF2-40B4-BE49-F238E27FC236}">
              <a16:creationId xmlns:a16="http://schemas.microsoft.com/office/drawing/2014/main" id="{485EE94F-393C-446D-921A-7879F37D0AB8}"/>
            </a:ext>
          </a:extLst>
        </xdr:cNvPr>
        <xdr:cNvSpPr txBox="1"/>
      </xdr:nvSpPr>
      <xdr:spPr>
        <a:xfrm>
          <a:off x="3124200" y="590551"/>
          <a:ext cx="1657350" cy="361950"/>
        </a:xfrm>
        <a:prstGeom prst="rect">
          <a:avLst/>
        </a:prstGeom>
        <a:solidFill>
          <a:schemeClr val="accent6">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n-MN" sz="1200" b="1">
              <a:latin typeface="Arial" panose="020B0604020202020204" pitchFamily="34" charset="0"/>
              <a:cs typeface="Arial" panose="020B0604020202020204" pitchFamily="34" charset="0"/>
            </a:rPr>
            <a:t>КОМПАНИЙН НЭРС</a:t>
          </a:r>
        </a:p>
        <a:p>
          <a:endParaRPr lang="mn-MN" sz="1100"/>
        </a:p>
      </xdr:txBody>
    </xdr:sp>
    <xdr:clientData/>
  </xdr:twoCellAnchor>
  <xdr:twoCellAnchor>
    <xdr:from>
      <xdr:col>1</xdr:col>
      <xdr:colOff>495301</xdr:colOff>
      <xdr:row>2</xdr:row>
      <xdr:rowOff>590550</xdr:rowOff>
    </xdr:from>
    <xdr:to>
      <xdr:col>3</xdr:col>
      <xdr:colOff>57151</xdr:colOff>
      <xdr:row>2</xdr:row>
      <xdr:rowOff>962025</xdr:rowOff>
    </xdr:to>
    <xdr:sp macro="" textlink="">
      <xdr:nvSpPr>
        <xdr:cNvPr id="3" name="TextBox 2">
          <a:extLst>
            <a:ext uri="{FF2B5EF4-FFF2-40B4-BE49-F238E27FC236}">
              <a16:creationId xmlns:a16="http://schemas.microsoft.com/office/drawing/2014/main" id="{D63D065B-3953-441E-86B4-B32678E1EE59}"/>
            </a:ext>
          </a:extLst>
        </xdr:cNvPr>
        <xdr:cNvSpPr txBox="1"/>
      </xdr:nvSpPr>
      <xdr:spPr>
        <a:xfrm>
          <a:off x="800101" y="923925"/>
          <a:ext cx="1047750" cy="371475"/>
        </a:xfrm>
        <a:prstGeom prst="rect">
          <a:avLst/>
        </a:prstGeom>
        <a:solidFill>
          <a:schemeClr val="accent6">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n-MN" sz="1200" b="1">
              <a:latin typeface="Arial" panose="020B0604020202020204" pitchFamily="34" charset="0"/>
              <a:cs typeface="Arial" panose="020B0604020202020204" pitchFamily="34" charset="0"/>
            </a:rPr>
            <a:t>ҮЗҮҮЛЭЛТ</a:t>
          </a:r>
          <a:endParaRPr lang="mn-MN" sz="1100" b="1"/>
        </a:p>
      </xdr:txBody>
    </xdr:sp>
    <xdr:clientData/>
  </xdr:twoCellAnchor>
  <xdr:twoCellAnchor>
    <xdr:from>
      <xdr:col>1</xdr:col>
      <xdr:colOff>19050</xdr:colOff>
      <xdr:row>2</xdr:row>
      <xdr:rowOff>28575</xdr:rowOff>
    </xdr:from>
    <xdr:to>
      <xdr:col>4</xdr:col>
      <xdr:colOff>9525</xdr:colOff>
      <xdr:row>3</xdr:row>
      <xdr:rowOff>142875</xdr:rowOff>
    </xdr:to>
    <xdr:cxnSp macro="">
      <xdr:nvCxnSpPr>
        <xdr:cNvPr id="5" name="Straight Connector 4">
          <a:extLst>
            <a:ext uri="{FF2B5EF4-FFF2-40B4-BE49-F238E27FC236}">
              <a16:creationId xmlns:a16="http://schemas.microsoft.com/office/drawing/2014/main" id="{2012C57F-1AE8-4DFD-A41D-A9CC88CA4DA5}"/>
            </a:ext>
          </a:extLst>
        </xdr:cNvPr>
        <xdr:cNvCxnSpPr/>
      </xdr:nvCxnSpPr>
      <xdr:spPr>
        <a:xfrm>
          <a:off x="323850" y="361950"/>
          <a:ext cx="4572000" cy="1228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16D22-96D1-46BC-80C5-0F2B293557DF}">
  <dimension ref="A1:AY56"/>
  <sheetViews>
    <sheetView workbookViewId="0" xr3:uid="{DA2B07B5-81D9-5FFE-8C28-7C7A750E99E9}">
      <pane xSplit="4" ySplit="4" topLeftCell="AL41" activePane="bottomRight" state="frozen"/>
      <selection pane="bottomRight" activeCell="AY49" sqref="AY49"/>
      <selection pane="bottomLeft" activeCell="A5" sqref="A5"/>
      <selection pane="topRight" activeCell="E1" sqref="E1"/>
    </sheetView>
  </sheetViews>
  <sheetFormatPr defaultColWidth="12.42578125" defaultRowHeight="12.75"/>
  <cols>
    <col min="1" max="1" width="4.5703125" style="17" bestFit="1" customWidth="1"/>
    <col min="2" max="2" width="9.85546875" style="2" customWidth="1"/>
    <col min="3" max="3" width="12.42578125" style="2"/>
    <col min="4" max="4" width="46.42578125" style="2" customWidth="1"/>
    <col min="5" max="5" width="12.42578125" style="8"/>
    <col min="6" max="6" width="12.42578125" style="2"/>
    <col min="7" max="7" width="12.42578125" style="8"/>
    <col min="8" max="8" width="12.42578125" style="17"/>
    <col min="9" max="9" width="12.85546875" style="17" bestFit="1" customWidth="1"/>
    <col min="10" max="14" width="12.42578125" style="17"/>
    <col min="15" max="15" width="13.7109375" style="17" customWidth="1"/>
    <col min="16" max="23" width="12.42578125" style="17"/>
    <col min="24" max="24" width="12.42578125" style="20"/>
    <col min="25" max="29" width="12.42578125" style="2"/>
    <col min="30" max="30" width="11.85546875" style="2" customWidth="1"/>
    <col min="31" max="37" width="12.42578125" style="2"/>
    <col min="38" max="38" width="14.28515625" style="2" customWidth="1"/>
    <col min="39" max="16384" width="12.42578125" style="2"/>
  </cols>
  <sheetData>
    <row r="1" spans="1:51" ht="12.75" customHeight="1">
      <c r="A1" s="68" t="s">
        <v>0</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row>
    <row r="2" spans="1:51" ht="13.5" thickBot="1">
      <c r="A2" s="69"/>
      <c r="B2" s="69"/>
      <c r="C2" s="69"/>
      <c r="D2" s="69"/>
      <c r="E2" s="11"/>
      <c r="F2" s="11"/>
      <c r="G2" s="16"/>
    </row>
    <row r="3" spans="1:51" s="17" customFormat="1" ht="87.75" customHeight="1">
      <c r="A3" s="70" t="s">
        <v>1</v>
      </c>
      <c r="B3" s="72"/>
      <c r="C3" s="72"/>
      <c r="D3" s="72"/>
      <c r="E3" s="55" t="s">
        <v>2</v>
      </c>
      <c r="F3" s="55" t="s">
        <v>3</v>
      </c>
      <c r="G3" s="55" t="s">
        <v>4</v>
      </c>
      <c r="H3" s="56" t="s">
        <v>5</v>
      </c>
      <c r="I3" s="56" t="s">
        <v>6</v>
      </c>
      <c r="J3" s="55" t="s">
        <v>7</v>
      </c>
      <c r="K3" s="56" t="s">
        <v>8</v>
      </c>
      <c r="L3" s="55" t="s">
        <v>9</v>
      </c>
      <c r="M3" s="55" t="s">
        <v>10</v>
      </c>
      <c r="N3" s="55" t="s">
        <v>11</v>
      </c>
      <c r="O3" s="55" t="s">
        <v>12</v>
      </c>
      <c r="P3" s="55" t="s">
        <v>13</v>
      </c>
      <c r="Q3" s="55" t="s">
        <v>14</v>
      </c>
      <c r="R3" s="55" t="s">
        <v>15</v>
      </c>
      <c r="S3" s="55" t="s">
        <v>16</v>
      </c>
      <c r="T3" s="55" t="s">
        <v>17</v>
      </c>
      <c r="U3" s="55" t="s">
        <v>18</v>
      </c>
      <c r="V3" s="55" t="s">
        <v>19</v>
      </c>
      <c r="W3" s="55" t="s">
        <v>20</v>
      </c>
      <c r="X3" s="55" t="s">
        <v>21</v>
      </c>
      <c r="Y3" s="57" t="s">
        <v>22</v>
      </c>
      <c r="Z3" s="55" t="s">
        <v>23</v>
      </c>
      <c r="AA3" s="55" t="s">
        <v>24</v>
      </c>
      <c r="AB3" s="55" t="s">
        <v>25</v>
      </c>
      <c r="AC3" s="55" t="s">
        <v>26</v>
      </c>
      <c r="AD3" s="55" t="s">
        <v>27</v>
      </c>
      <c r="AE3" s="55" t="s">
        <v>28</v>
      </c>
      <c r="AF3" s="57" t="s">
        <v>29</v>
      </c>
      <c r="AG3" s="55" t="s">
        <v>30</v>
      </c>
      <c r="AH3" s="55" t="s">
        <v>31</v>
      </c>
      <c r="AI3" s="57" t="s">
        <v>32</v>
      </c>
      <c r="AJ3" s="55" t="s">
        <v>33</v>
      </c>
      <c r="AK3" s="55" t="s">
        <v>34</v>
      </c>
      <c r="AL3" s="55" t="s">
        <v>35</v>
      </c>
      <c r="AM3" s="55" t="s">
        <v>36</v>
      </c>
      <c r="AN3" s="55" t="s">
        <v>37</v>
      </c>
      <c r="AO3" s="55" t="s">
        <v>38</v>
      </c>
      <c r="AP3" s="55" t="s">
        <v>39</v>
      </c>
      <c r="AQ3" s="55" t="s">
        <v>40</v>
      </c>
      <c r="AR3" s="55" t="s">
        <v>41</v>
      </c>
      <c r="AS3" s="55" t="s">
        <v>42</v>
      </c>
      <c r="AT3" s="55" t="s">
        <v>43</v>
      </c>
      <c r="AU3" s="55" t="s">
        <v>44</v>
      </c>
      <c r="AV3" s="55" t="s">
        <v>45</v>
      </c>
      <c r="AW3" s="55" t="s">
        <v>46</v>
      </c>
      <c r="AX3" s="58" t="s">
        <v>47</v>
      </c>
      <c r="AY3" s="58" t="s">
        <v>48</v>
      </c>
    </row>
    <row r="4" spans="1:51" s="20" customFormat="1" ht="13.5" thickBot="1">
      <c r="A4" s="71"/>
      <c r="B4" s="73"/>
      <c r="C4" s="73"/>
      <c r="D4" s="73"/>
      <c r="E4" s="59">
        <v>1</v>
      </c>
      <c r="F4" s="59">
        <v>2</v>
      </c>
      <c r="G4" s="59">
        <f>+F4+1</f>
        <v>3</v>
      </c>
      <c r="H4" s="59">
        <f t="shared" ref="H4:AY4" si="0">+G4+1</f>
        <v>4</v>
      </c>
      <c r="I4" s="59">
        <f t="shared" si="0"/>
        <v>5</v>
      </c>
      <c r="J4" s="59">
        <f t="shared" si="0"/>
        <v>6</v>
      </c>
      <c r="K4" s="59">
        <f t="shared" si="0"/>
        <v>7</v>
      </c>
      <c r="L4" s="59">
        <f t="shared" si="0"/>
        <v>8</v>
      </c>
      <c r="M4" s="59">
        <f t="shared" si="0"/>
        <v>9</v>
      </c>
      <c r="N4" s="59">
        <f t="shared" si="0"/>
        <v>10</v>
      </c>
      <c r="O4" s="59">
        <f t="shared" si="0"/>
        <v>11</v>
      </c>
      <c r="P4" s="59">
        <f t="shared" si="0"/>
        <v>12</v>
      </c>
      <c r="Q4" s="59">
        <f t="shared" si="0"/>
        <v>13</v>
      </c>
      <c r="R4" s="59">
        <f t="shared" si="0"/>
        <v>14</v>
      </c>
      <c r="S4" s="59">
        <f t="shared" si="0"/>
        <v>15</v>
      </c>
      <c r="T4" s="59">
        <f t="shared" si="0"/>
        <v>16</v>
      </c>
      <c r="U4" s="59">
        <f t="shared" si="0"/>
        <v>17</v>
      </c>
      <c r="V4" s="59">
        <f t="shared" si="0"/>
        <v>18</v>
      </c>
      <c r="W4" s="59">
        <f t="shared" si="0"/>
        <v>19</v>
      </c>
      <c r="X4" s="59">
        <f t="shared" si="0"/>
        <v>20</v>
      </c>
      <c r="Y4" s="59">
        <f>+X4+1</f>
        <v>21</v>
      </c>
      <c r="Z4" s="59">
        <f t="shared" si="0"/>
        <v>22</v>
      </c>
      <c r="AA4" s="59">
        <f t="shared" si="0"/>
        <v>23</v>
      </c>
      <c r="AB4" s="59">
        <f t="shared" si="0"/>
        <v>24</v>
      </c>
      <c r="AC4" s="59">
        <f t="shared" si="0"/>
        <v>25</v>
      </c>
      <c r="AD4" s="59">
        <f t="shared" si="0"/>
        <v>26</v>
      </c>
      <c r="AE4" s="59">
        <f t="shared" si="0"/>
        <v>27</v>
      </c>
      <c r="AF4" s="59">
        <f t="shared" si="0"/>
        <v>28</v>
      </c>
      <c r="AG4" s="59">
        <f t="shared" si="0"/>
        <v>29</v>
      </c>
      <c r="AH4" s="59">
        <f t="shared" si="0"/>
        <v>30</v>
      </c>
      <c r="AI4" s="59">
        <f t="shared" si="0"/>
        <v>31</v>
      </c>
      <c r="AJ4" s="59">
        <f t="shared" si="0"/>
        <v>32</v>
      </c>
      <c r="AK4" s="59">
        <f t="shared" si="0"/>
        <v>33</v>
      </c>
      <c r="AL4" s="59">
        <f t="shared" si="0"/>
        <v>34</v>
      </c>
      <c r="AM4" s="59">
        <f t="shared" si="0"/>
        <v>35</v>
      </c>
      <c r="AN4" s="59">
        <f t="shared" si="0"/>
        <v>36</v>
      </c>
      <c r="AO4" s="59">
        <f t="shared" si="0"/>
        <v>37</v>
      </c>
      <c r="AP4" s="59">
        <f t="shared" si="0"/>
        <v>38</v>
      </c>
      <c r="AQ4" s="59">
        <f t="shared" si="0"/>
        <v>39</v>
      </c>
      <c r="AR4" s="59">
        <f t="shared" si="0"/>
        <v>40</v>
      </c>
      <c r="AS4" s="59">
        <f t="shared" si="0"/>
        <v>41</v>
      </c>
      <c r="AT4" s="59">
        <f t="shared" si="0"/>
        <v>42</v>
      </c>
      <c r="AU4" s="59">
        <f t="shared" si="0"/>
        <v>43</v>
      </c>
      <c r="AV4" s="59">
        <f t="shared" si="0"/>
        <v>44</v>
      </c>
      <c r="AW4" s="59">
        <f t="shared" si="0"/>
        <v>45</v>
      </c>
      <c r="AX4" s="60">
        <f t="shared" si="0"/>
        <v>46</v>
      </c>
      <c r="AY4" s="60">
        <f t="shared" si="0"/>
        <v>47</v>
      </c>
    </row>
    <row r="5" spans="1:51" ht="51">
      <c r="A5" s="48">
        <v>1</v>
      </c>
      <c r="B5" s="64" t="s">
        <v>49</v>
      </c>
      <c r="C5" s="64" t="s">
        <v>50</v>
      </c>
      <c r="D5" s="49" t="s">
        <v>51</v>
      </c>
      <c r="E5" s="50">
        <v>2</v>
      </c>
      <c r="F5" s="50">
        <v>2</v>
      </c>
      <c r="G5" s="50">
        <v>2</v>
      </c>
      <c r="H5" s="51">
        <v>0</v>
      </c>
      <c r="I5" s="51">
        <v>2</v>
      </c>
      <c r="J5" s="51">
        <v>2</v>
      </c>
      <c r="K5" s="51">
        <v>2</v>
      </c>
      <c r="L5" s="51">
        <v>2</v>
      </c>
      <c r="M5" s="51">
        <v>2</v>
      </c>
      <c r="N5" s="51">
        <v>2</v>
      </c>
      <c r="O5" s="51">
        <v>2</v>
      </c>
      <c r="P5" s="51">
        <v>2</v>
      </c>
      <c r="Q5" s="51">
        <v>2</v>
      </c>
      <c r="R5" s="51">
        <v>2</v>
      </c>
      <c r="S5" s="51">
        <v>2</v>
      </c>
      <c r="T5" s="51">
        <v>2</v>
      </c>
      <c r="U5" s="51">
        <v>2</v>
      </c>
      <c r="V5" s="51">
        <v>2</v>
      </c>
      <c r="W5" s="51">
        <v>2</v>
      </c>
      <c r="X5" s="52">
        <v>2</v>
      </c>
      <c r="Y5" s="50">
        <v>2</v>
      </c>
      <c r="Z5" s="50">
        <v>2</v>
      </c>
      <c r="AA5" s="50">
        <v>2</v>
      </c>
      <c r="AB5" s="50">
        <v>2</v>
      </c>
      <c r="AC5" s="50">
        <v>2</v>
      </c>
      <c r="AD5" s="50">
        <v>2</v>
      </c>
      <c r="AE5" s="50">
        <v>2</v>
      </c>
      <c r="AF5" s="50">
        <v>2</v>
      </c>
      <c r="AG5" s="50">
        <v>1</v>
      </c>
      <c r="AH5" s="50">
        <v>2</v>
      </c>
      <c r="AI5" s="50">
        <v>2</v>
      </c>
      <c r="AJ5" s="50">
        <v>2</v>
      </c>
      <c r="AK5" s="50">
        <v>2</v>
      </c>
      <c r="AL5" s="53">
        <v>2</v>
      </c>
      <c r="AM5" s="53">
        <v>2</v>
      </c>
      <c r="AN5" s="53">
        <v>2</v>
      </c>
      <c r="AO5" s="54">
        <v>2</v>
      </c>
      <c r="AP5" s="53">
        <v>2</v>
      </c>
      <c r="AQ5" s="54">
        <v>2</v>
      </c>
      <c r="AR5" s="51">
        <v>2</v>
      </c>
      <c r="AS5" s="54">
        <v>2</v>
      </c>
      <c r="AT5" s="53">
        <v>2</v>
      </c>
      <c r="AU5" s="53">
        <v>2</v>
      </c>
      <c r="AV5" s="53">
        <v>2</v>
      </c>
      <c r="AW5" s="51">
        <v>2</v>
      </c>
      <c r="AX5" s="51">
        <v>2</v>
      </c>
      <c r="AY5" s="51">
        <v>2</v>
      </c>
    </row>
    <row r="6" spans="1:51" ht="51">
      <c r="A6" s="5">
        <v>2</v>
      </c>
      <c r="B6" s="64"/>
      <c r="C6" s="64"/>
      <c r="D6" s="3" t="s">
        <v>52</v>
      </c>
      <c r="E6" s="1">
        <v>2</v>
      </c>
      <c r="F6" s="1">
        <v>2</v>
      </c>
      <c r="G6" s="1">
        <v>1</v>
      </c>
      <c r="H6" s="15">
        <v>1</v>
      </c>
      <c r="I6" s="15">
        <v>2</v>
      </c>
      <c r="J6" s="15">
        <v>2</v>
      </c>
      <c r="K6" s="15">
        <v>2</v>
      </c>
      <c r="L6" s="15">
        <v>1</v>
      </c>
      <c r="M6" s="15">
        <v>2</v>
      </c>
      <c r="N6" s="15">
        <v>2</v>
      </c>
      <c r="O6" s="15">
        <v>2</v>
      </c>
      <c r="P6" s="15">
        <v>2</v>
      </c>
      <c r="Q6" s="15">
        <v>2</v>
      </c>
      <c r="R6" s="15">
        <v>2</v>
      </c>
      <c r="S6" s="15">
        <v>2</v>
      </c>
      <c r="T6" s="15">
        <v>2</v>
      </c>
      <c r="U6" s="15">
        <v>1</v>
      </c>
      <c r="V6" s="15">
        <v>2</v>
      </c>
      <c r="W6" s="15">
        <v>2</v>
      </c>
      <c r="X6" s="21">
        <v>2</v>
      </c>
      <c r="Y6" s="1">
        <v>0</v>
      </c>
      <c r="Z6" s="1">
        <v>1</v>
      </c>
      <c r="AA6" s="1">
        <v>2</v>
      </c>
      <c r="AB6" s="1">
        <v>1</v>
      </c>
      <c r="AC6" s="1">
        <v>1</v>
      </c>
      <c r="AD6" s="1">
        <v>1</v>
      </c>
      <c r="AE6" s="1">
        <v>1</v>
      </c>
      <c r="AF6" s="1">
        <v>1</v>
      </c>
      <c r="AG6" s="1">
        <v>0</v>
      </c>
      <c r="AH6" s="1">
        <v>0</v>
      </c>
      <c r="AI6" s="1">
        <v>2</v>
      </c>
      <c r="AJ6" s="1">
        <v>1</v>
      </c>
      <c r="AK6" s="1">
        <v>0</v>
      </c>
      <c r="AL6" s="15">
        <v>2</v>
      </c>
      <c r="AM6" s="23">
        <v>2</v>
      </c>
      <c r="AN6" s="23">
        <v>1</v>
      </c>
      <c r="AO6" s="23">
        <v>2</v>
      </c>
      <c r="AP6" s="23">
        <v>2</v>
      </c>
      <c r="AQ6" s="15">
        <v>2</v>
      </c>
      <c r="AR6" s="15">
        <v>1</v>
      </c>
      <c r="AS6" s="24">
        <v>2</v>
      </c>
      <c r="AT6" s="15">
        <v>1</v>
      </c>
      <c r="AU6" s="23">
        <v>1</v>
      </c>
      <c r="AV6" s="23">
        <v>1</v>
      </c>
      <c r="AW6" s="15">
        <v>2</v>
      </c>
      <c r="AX6" s="15">
        <v>1</v>
      </c>
      <c r="AY6" s="15">
        <v>1</v>
      </c>
    </row>
    <row r="7" spans="1:51" ht="76.5">
      <c r="A7" s="5">
        <v>3</v>
      </c>
      <c r="B7" s="64"/>
      <c r="C7" s="64"/>
      <c r="D7" s="3" t="s">
        <v>53</v>
      </c>
      <c r="E7" s="1">
        <v>2</v>
      </c>
      <c r="F7" s="1">
        <v>2</v>
      </c>
      <c r="G7" s="1">
        <v>1</v>
      </c>
      <c r="H7" s="15">
        <v>1</v>
      </c>
      <c r="I7" s="15">
        <v>1</v>
      </c>
      <c r="J7" s="15">
        <v>1</v>
      </c>
      <c r="K7" s="15">
        <v>1</v>
      </c>
      <c r="L7" s="15">
        <v>1</v>
      </c>
      <c r="M7" s="15">
        <v>1</v>
      </c>
      <c r="N7" s="15">
        <v>2</v>
      </c>
      <c r="O7" s="15">
        <v>1</v>
      </c>
      <c r="P7" s="15">
        <v>2</v>
      </c>
      <c r="Q7" s="15">
        <v>2</v>
      </c>
      <c r="R7" s="15">
        <v>2</v>
      </c>
      <c r="S7" s="15">
        <v>2</v>
      </c>
      <c r="T7" s="15">
        <v>2</v>
      </c>
      <c r="U7" s="15">
        <v>2</v>
      </c>
      <c r="V7" s="15">
        <v>0</v>
      </c>
      <c r="W7" s="15">
        <v>1</v>
      </c>
      <c r="X7" s="21">
        <v>2</v>
      </c>
      <c r="Y7" s="1">
        <v>1</v>
      </c>
      <c r="Z7" s="1">
        <v>0</v>
      </c>
      <c r="AA7" s="1">
        <v>2</v>
      </c>
      <c r="AB7" s="1">
        <v>0</v>
      </c>
      <c r="AC7" s="1">
        <v>1</v>
      </c>
      <c r="AD7" s="1">
        <v>2</v>
      </c>
      <c r="AE7" s="1">
        <v>0</v>
      </c>
      <c r="AF7" s="1">
        <v>0</v>
      </c>
      <c r="AG7" s="1">
        <v>2</v>
      </c>
      <c r="AH7" s="1">
        <v>2</v>
      </c>
      <c r="AI7" s="1">
        <v>0</v>
      </c>
      <c r="AJ7" s="1">
        <v>1</v>
      </c>
      <c r="AK7" s="1">
        <v>1</v>
      </c>
      <c r="AL7" s="15">
        <v>2</v>
      </c>
      <c r="AM7" s="23">
        <v>2</v>
      </c>
      <c r="AN7" s="23">
        <v>1</v>
      </c>
      <c r="AO7" s="23">
        <v>1</v>
      </c>
      <c r="AP7" s="23">
        <v>2</v>
      </c>
      <c r="AQ7" s="15">
        <v>2</v>
      </c>
      <c r="AR7" s="15">
        <v>2</v>
      </c>
      <c r="AS7" s="24">
        <v>1</v>
      </c>
      <c r="AT7" s="15">
        <v>1</v>
      </c>
      <c r="AU7" s="23">
        <v>2</v>
      </c>
      <c r="AV7" s="23">
        <v>1</v>
      </c>
      <c r="AW7" s="15">
        <v>1</v>
      </c>
      <c r="AX7" s="15">
        <v>1</v>
      </c>
      <c r="AY7" s="15">
        <v>0</v>
      </c>
    </row>
    <row r="8" spans="1:51" ht="76.5">
      <c r="A8" s="5">
        <v>4</v>
      </c>
      <c r="B8" s="64"/>
      <c r="C8" s="64"/>
      <c r="D8" s="3" t="s">
        <v>54</v>
      </c>
      <c r="E8" s="1">
        <v>2</v>
      </c>
      <c r="F8" s="1">
        <v>2</v>
      </c>
      <c r="G8" s="1">
        <v>2</v>
      </c>
      <c r="H8" s="15">
        <v>2</v>
      </c>
      <c r="I8" s="15">
        <v>2</v>
      </c>
      <c r="J8" s="15">
        <v>2</v>
      </c>
      <c r="K8" s="15">
        <v>1</v>
      </c>
      <c r="L8" s="15">
        <v>2</v>
      </c>
      <c r="M8" s="15">
        <v>2</v>
      </c>
      <c r="N8" s="15">
        <v>2</v>
      </c>
      <c r="O8" s="15">
        <v>2</v>
      </c>
      <c r="P8" s="15">
        <v>2</v>
      </c>
      <c r="Q8" s="15">
        <v>2</v>
      </c>
      <c r="R8" s="15">
        <v>2</v>
      </c>
      <c r="S8" s="15">
        <v>2</v>
      </c>
      <c r="T8" s="15">
        <v>1</v>
      </c>
      <c r="U8" s="15">
        <v>2</v>
      </c>
      <c r="V8" s="15">
        <v>2</v>
      </c>
      <c r="W8" s="15">
        <v>2</v>
      </c>
      <c r="X8" s="21">
        <v>2</v>
      </c>
      <c r="Y8" s="1">
        <v>2</v>
      </c>
      <c r="Z8" s="1">
        <v>1</v>
      </c>
      <c r="AA8" s="1">
        <v>1</v>
      </c>
      <c r="AB8" s="1">
        <v>1</v>
      </c>
      <c r="AC8" s="1">
        <v>2</v>
      </c>
      <c r="AD8" s="1">
        <v>0</v>
      </c>
      <c r="AE8" s="1">
        <v>1</v>
      </c>
      <c r="AF8" s="1">
        <v>0</v>
      </c>
      <c r="AG8" s="1">
        <v>0</v>
      </c>
      <c r="AH8" s="1">
        <v>0</v>
      </c>
      <c r="AI8" s="1">
        <v>2</v>
      </c>
      <c r="AJ8" s="1">
        <v>1</v>
      </c>
      <c r="AK8" s="1">
        <v>1</v>
      </c>
      <c r="AL8" s="15">
        <v>2</v>
      </c>
      <c r="AM8" s="23">
        <v>2</v>
      </c>
      <c r="AN8" s="23">
        <v>2</v>
      </c>
      <c r="AO8" s="23">
        <v>2</v>
      </c>
      <c r="AP8" s="23">
        <v>2</v>
      </c>
      <c r="AQ8" s="15">
        <v>1</v>
      </c>
      <c r="AR8" s="15">
        <v>1</v>
      </c>
      <c r="AS8" s="24">
        <v>1</v>
      </c>
      <c r="AT8" s="15">
        <v>1</v>
      </c>
      <c r="AU8" s="23">
        <v>2</v>
      </c>
      <c r="AV8" s="23">
        <v>1</v>
      </c>
      <c r="AW8" s="15">
        <v>2</v>
      </c>
      <c r="AX8" s="15">
        <v>2</v>
      </c>
      <c r="AY8" s="15">
        <v>1</v>
      </c>
    </row>
    <row r="9" spans="1:51" ht="63.75">
      <c r="A9" s="5">
        <v>5</v>
      </c>
      <c r="B9" s="64"/>
      <c r="C9" s="64"/>
      <c r="D9" s="3" t="s">
        <v>55</v>
      </c>
      <c r="E9" s="1">
        <v>2</v>
      </c>
      <c r="F9" s="1">
        <v>2</v>
      </c>
      <c r="G9" s="1">
        <v>1</v>
      </c>
      <c r="H9" s="15">
        <v>2</v>
      </c>
      <c r="I9" s="15">
        <v>2</v>
      </c>
      <c r="J9" s="15">
        <v>1</v>
      </c>
      <c r="K9" s="15">
        <v>2</v>
      </c>
      <c r="L9" s="15">
        <v>1</v>
      </c>
      <c r="M9" s="15">
        <v>2</v>
      </c>
      <c r="N9" s="15">
        <v>2</v>
      </c>
      <c r="O9" s="15">
        <v>2</v>
      </c>
      <c r="P9" s="15">
        <v>2</v>
      </c>
      <c r="Q9" s="15">
        <v>2</v>
      </c>
      <c r="R9" s="15">
        <v>2</v>
      </c>
      <c r="S9" s="15">
        <v>2</v>
      </c>
      <c r="T9" s="15">
        <v>2</v>
      </c>
      <c r="U9" s="15">
        <v>2</v>
      </c>
      <c r="V9" s="15">
        <v>1</v>
      </c>
      <c r="W9" s="15">
        <v>1</v>
      </c>
      <c r="X9" s="21">
        <v>1</v>
      </c>
      <c r="Y9" s="1">
        <v>2</v>
      </c>
      <c r="Z9" s="1">
        <v>1</v>
      </c>
      <c r="AA9" s="1">
        <v>2</v>
      </c>
      <c r="AB9" s="1">
        <v>2</v>
      </c>
      <c r="AC9" s="1">
        <v>1</v>
      </c>
      <c r="AD9" s="1">
        <v>2</v>
      </c>
      <c r="AE9" s="1">
        <v>1</v>
      </c>
      <c r="AF9" s="1">
        <v>1</v>
      </c>
      <c r="AG9" s="1">
        <v>2</v>
      </c>
      <c r="AH9" s="1">
        <v>0</v>
      </c>
      <c r="AI9" s="1">
        <v>1</v>
      </c>
      <c r="AJ9" s="1">
        <v>0</v>
      </c>
      <c r="AK9" s="1">
        <v>0</v>
      </c>
      <c r="AL9" s="15">
        <v>2</v>
      </c>
      <c r="AM9" s="23">
        <v>2</v>
      </c>
      <c r="AN9" s="23">
        <v>2</v>
      </c>
      <c r="AO9" s="23">
        <v>2</v>
      </c>
      <c r="AP9" s="23">
        <v>2</v>
      </c>
      <c r="AQ9" s="15">
        <v>1</v>
      </c>
      <c r="AR9" s="15">
        <v>2</v>
      </c>
      <c r="AS9" s="24">
        <v>1</v>
      </c>
      <c r="AT9" s="15">
        <v>1</v>
      </c>
      <c r="AU9" s="23">
        <v>1</v>
      </c>
      <c r="AV9" s="23">
        <v>2</v>
      </c>
      <c r="AW9" s="15">
        <v>2</v>
      </c>
      <c r="AX9" s="15">
        <v>1</v>
      </c>
      <c r="AY9" s="15">
        <v>0</v>
      </c>
    </row>
    <row r="10" spans="1:51" ht="38.25">
      <c r="A10" s="5">
        <v>6</v>
      </c>
      <c r="B10" s="65"/>
      <c r="C10" s="65"/>
      <c r="D10" s="3" t="s">
        <v>56</v>
      </c>
      <c r="E10" s="1">
        <v>2</v>
      </c>
      <c r="F10" s="1">
        <v>2</v>
      </c>
      <c r="G10" s="1">
        <v>2</v>
      </c>
      <c r="H10" s="15">
        <v>2</v>
      </c>
      <c r="I10" s="15">
        <v>0</v>
      </c>
      <c r="J10" s="15">
        <v>2</v>
      </c>
      <c r="K10" s="15">
        <v>2</v>
      </c>
      <c r="L10" s="15">
        <v>2</v>
      </c>
      <c r="M10" s="15">
        <v>2</v>
      </c>
      <c r="N10" s="15">
        <v>2</v>
      </c>
      <c r="O10" s="15">
        <v>1</v>
      </c>
      <c r="P10" s="15">
        <v>2</v>
      </c>
      <c r="Q10" s="15">
        <v>2</v>
      </c>
      <c r="R10" s="15">
        <v>2</v>
      </c>
      <c r="S10" s="15">
        <v>2</v>
      </c>
      <c r="T10" s="15">
        <v>2</v>
      </c>
      <c r="U10" s="15">
        <v>2</v>
      </c>
      <c r="V10" s="15">
        <v>1</v>
      </c>
      <c r="W10" s="15">
        <v>2</v>
      </c>
      <c r="X10" s="21">
        <v>2</v>
      </c>
      <c r="Y10" s="1">
        <v>2</v>
      </c>
      <c r="Z10" s="1">
        <v>2</v>
      </c>
      <c r="AA10" s="1">
        <v>2</v>
      </c>
      <c r="AB10" s="1">
        <v>2</v>
      </c>
      <c r="AC10" s="1">
        <v>2</v>
      </c>
      <c r="AD10" s="1">
        <v>2</v>
      </c>
      <c r="AE10" s="1">
        <v>2</v>
      </c>
      <c r="AF10" s="1">
        <v>2</v>
      </c>
      <c r="AG10" s="1">
        <v>2</v>
      </c>
      <c r="AH10" s="1">
        <v>2</v>
      </c>
      <c r="AI10" s="1">
        <v>2</v>
      </c>
      <c r="AJ10" s="1">
        <v>2</v>
      </c>
      <c r="AK10" s="1">
        <v>2</v>
      </c>
      <c r="AL10" s="15">
        <v>2</v>
      </c>
      <c r="AM10" s="23">
        <v>2</v>
      </c>
      <c r="AN10" s="23">
        <v>2</v>
      </c>
      <c r="AO10" s="23">
        <v>2</v>
      </c>
      <c r="AP10" s="23">
        <v>2</v>
      </c>
      <c r="AQ10" s="15">
        <v>2</v>
      </c>
      <c r="AR10" s="15">
        <v>2</v>
      </c>
      <c r="AS10" s="24">
        <v>2</v>
      </c>
      <c r="AT10" s="15">
        <v>2</v>
      </c>
      <c r="AU10" s="23">
        <v>2</v>
      </c>
      <c r="AV10" s="23">
        <v>2</v>
      </c>
      <c r="AW10" s="15">
        <v>2</v>
      </c>
      <c r="AX10" s="15">
        <v>2</v>
      </c>
      <c r="AY10" s="15">
        <v>2</v>
      </c>
    </row>
    <row r="11" spans="1:51" ht="15">
      <c r="A11" s="66" t="s">
        <v>57</v>
      </c>
      <c r="B11" s="67"/>
      <c r="C11" s="67"/>
      <c r="D11" s="67"/>
      <c r="E11" s="7">
        <f>SUM(E5:E10)</f>
        <v>12</v>
      </c>
      <c r="F11" s="7">
        <f t="shared" ref="F11:X11" si="1">SUM(F5:F10)</f>
        <v>12</v>
      </c>
      <c r="G11" s="7">
        <f t="shared" si="1"/>
        <v>9</v>
      </c>
      <c r="H11" s="7">
        <f t="shared" si="1"/>
        <v>8</v>
      </c>
      <c r="I11" s="7">
        <f t="shared" si="1"/>
        <v>9</v>
      </c>
      <c r="J11" s="7">
        <f t="shared" si="1"/>
        <v>10</v>
      </c>
      <c r="K11" s="7">
        <f t="shared" si="1"/>
        <v>10</v>
      </c>
      <c r="L11" s="7">
        <f t="shared" si="1"/>
        <v>9</v>
      </c>
      <c r="M11" s="7">
        <f t="shared" si="1"/>
        <v>11</v>
      </c>
      <c r="N11" s="7">
        <f t="shared" si="1"/>
        <v>12</v>
      </c>
      <c r="O11" s="7">
        <f t="shared" si="1"/>
        <v>10</v>
      </c>
      <c r="P11" s="7">
        <f t="shared" si="1"/>
        <v>12</v>
      </c>
      <c r="Q11" s="7">
        <f t="shared" si="1"/>
        <v>12</v>
      </c>
      <c r="R11" s="7">
        <f t="shared" si="1"/>
        <v>12</v>
      </c>
      <c r="S11" s="7">
        <f t="shared" si="1"/>
        <v>12</v>
      </c>
      <c r="T11" s="7">
        <f t="shared" si="1"/>
        <v>11</v>
      </c>
      <c r="U11" s="7">
        <f t="shared" si="1"/>
        <v>11</v>
      </c>
      <c r="V11" s="7">
        <f t="shared" si="1"/>
        <v>8</v>
      </c>
      <c r="W11" s="7">
        <f t="shared" si="1"/>
        <v>10</v>
      </c>
      <c r="X11" s="7">
        <f t="shared" si="1"/>
        <v>11</v>
      </c>
      <c r="Y11" s="7">
        <f>SUM(Y5:Y10)</f>
        <v>9</v>
      </c>
      <c r="Z11" s="7">
        <f t="shared" ref="Z11:AK11" si="2">SUM(Z5:Z10)</f>
        <v>7</v>
      </c>
      <c r="AA11" s="7">
        <f t="shared" si="2"/>
        <v>11</v>
      </c>
      <c r="AB11" s="7">
        <f t="shared" si="2"/>
        <v>8</v>
      </c>
      <c r="AC11" s="7">
        <f t="shared" si="2"/>
        <v>9</v>
      </c>
      <c r="AD11" s="7">
        <f t="shared" si="2"/>
        <v>9</v>
      </c>
      <c r="AE11" s="7">
        <f t="shared" si="2"/>
        <v>7</v>
      </c>
      <c r="AF11" s="7">
        <f t="shared" si="2"/>
        <v>6</v>
      </c>
      <c r="AG11" s="7">
        <f t="shared" si="2"/>
        <v>7</v>
      </c>
      <c r="AH11" s="7">
        <f t="shared" si="2"/>
        <v>6</v>
      </c>
      <c r="AI11" s="7">
        <f t="shared" si="2"/>
        <v>9</v>
      </c>
      <c r="AJ11" s="7">
        <f t="shared" si="2"/>
        <v>7</v>
      </c>
      <c r="AK11" s="7">
        <f t="shared" si="2"/>
        <v>6</v>
      </c>
      <c r="AL11" s="25">
        <f t="shared" ref="AL11:AX11" si="3">SUM(AL5:AL10)</f>
        <v>12</v>
      </c>
      <c r="AM11" s="25">
        <f t="shared" si="3"/>
        <v>12</v>
      </c>
      <c r="AN11" s="25">
        <f t="shared" si="3"/>
        <v>10</v>
      </c>
      <c r="AO11" s="25">
        <f t="shared" si="3"/>
        <v>11</v>
      </c>
      <c r="AP11" s="25">
        <f t="shared" si="3"/>
        <v>12</v>
      </c>
      <c r="AQ11" s="25">
        <f>SUM(AQ5:AQ10)</f>
        <v>10</v>
      </c>
      <c r="AR11" s="25">
        <f t="shared" si="3"/>
        <v>10</v>
      </c>
      <c r="AS11" s="25">
        <f t="shared" si="3"/>
        <v>9</v>
      </c>
      <c r="AT11" s="25">
        <f t="shared" si="3"/>
        <v>8</v>
      </c>
      <c r="AU11" s="25">
        <f t="shared" si="3"/>
        <v>10</v>
      </c>
      <c r="AV11" s="25">
        <f t="shared" si="3"/>
        <v>9</v>
      </c>
      <c r="AW11" s="25">
        <f t="shared" si="3"/>
        <v>11</v>
      </c>
      <c r="AX11" s="25">
        <f t="shared" si="3"/>
        <v>9</v>
      </c>
      <c r="AY11" s="25">
        <f t="shared" ref="AY11" si="4">SUM(AY5:AY10)</f>
        <v>6</v>
      </c>
    </row>
    <row r="12" spans="1:51" ht="35.25" customHeight="1">
      <c r="A12" s="5">
        <v>7</v>
      </c>
      <c r="B12" s="63" t="s">
        <v>58</v>
      </c>
      <c r="C12" s="63" t="s">
        <v>59</v>
      </c>
      <c r="D12" s="3" t="s">
        <v>60</v>
      </c>
      <c r="E12" s="1">
        <v>2</v>
      </c>
      <c r="F12" s="1">
        <v>2</v>
      </c>
      <c r="G12" s="1">
        <v>2</v>
      </c>
      <c r="H12" s="15">
        <v>2</v>
      </c>
      <c r="I12" s="15">
        <v>2</v>
      </c>
      <c r="J12" s="15">
        <v>2</v>
      </c>
      <c r="K12" s="15">
        <v>2</v>
      </c>
      <c r="L12" s="15">
        <v>2</v>
      </c>
      <c r="M12" s="15">
        <v>2</v>
      </c>
      <c r="N12" s="15">
        <v>2</v>
      </c>
      <c r="O12" s="15">
        <v>2</v>
      </c>
      <c r="P12" s="15">
        <v>2</v>
      </c>
      <c r="Q12" s="15">
        <v>2</v>
      </c>
      <c r="R12" s="15">
        <v>2</v>
      </c>
      <c r="S12" s="15">
        <v>2</v>
      </c>
      <c r="T12" s="15">
        <v>2</v>
      </c>
      <c r="U12" s="15">
        <v>2</v>
      </c>
      <c r="V12" s="15">
        <v>2</v>
      </c>
      <c r="W12" s="15">
        <v>2</v>
      </c>
      <c r="X12" s="21">
        <v>2</v>
      </c>
      <c r="Y12" s="1">
        <v>1</v>
      </c>
      <c r="Z12" s="1">
        <v>1</v>
      </c>
      <c r="AA12" s="1">
        <v>2</v>
      </c>
      <c r="AB12" s="1">
        <v>1</v>
      </c>
      <c r="AC12" s="1">
        <v>1</v>
      </c>
      <c r="AD12" s="1">
        <v>2</v>
      </c>
      <c r="AE12" s="1">
        <v>2</v>
      </c>
      <c r="AF12" s="1">
        <v>1</v>
      </c>
      <c r="AG12" s="1">
        <v>2</v>
      </c>
      <c r="AH12" s="1">
        <v>2</v>
      </c>
      <c r="AI12" s="1">
        <v>2</v>
      </c>
      <c r="AJ12" s="1">
        <v>2</v>
      </c>
      <c r="AK12" s="1">
        <v>2</v>
      </c>
      <c r="AL12" s="15">
        <v>2</v>
      </c>
      <c r="AM12" s="23">
        <v>2</v>
      </c>
      <c r="AN12" s="23">
        <v>2</v>
      </c>
      <c r="AO12" s="23">
        <v>2</v>
      </c>
      <c r="AP12" s="23">
        <v>2</v>
      </c>
      <c r="AQ12" s="15">
        <v>2</v>
      </c>
      <c r="AR12" s="15">
        <v>2</v>
      </c>
      <c r="AS12" s="24">
        <v>2</v>
      </c>
      <c r="AT12" s="15">
        <v>2</v>
      </c>
      <c r="AU12" s="23">
        <v>2</v>
      </c>
      <c r="AV12" s="23">
        <v>2</v>
      </c>
      <c r="AW12" s="15">
        <v>2</v>
      </c>
      <c r="AX12" s="15">
        <v>2</v>
      </c>
      <c r="AY12" s="15">
        <v>2</v>
      </c>
    </row>
    <row r="13" spans="1:51" ht="82.5" customHeight="1">
      <c r="A13" s="5">
        <v>8</v>
      </c>
      <c r="B13" s="64"/>
      <c r="C13" s="64"/>
      <c r="D13" s="3" t="s">
        <v>61</v>
      </c>
      <c r="E13" s="1">
        <v>2</v>
      </c>
      <c r="F13" s="1">
        <v>2</v>
      </c>
      <c r="G13" s="1">
        <v>1</v>
      </c>
      <c r="H13" s="15">
        <v>2</v>
      </c>
      <c r="I13" s="15">
        <v>2</v>
      </c>
      <c r="J13" s="15">
        <v>2</v>
      </c>
      <c r="K13" s="15">
        <v>2</v>
      </c>
      <c r="L13" s="15">
        <v>2</v>
      </c>
      <c r="M13" s="15">
        <v>2</v>
      </c>
      <c r="N13" s="15">
        <v>2</v>
      </c>
      <c r="O13" s="15">
        <v>2</v>
      </c>
      <c r="P13" s="15">
        <v>2</v>
      </c>
      <c r="Q13" s="15">
        <v>2</v>
      </c>
      <c r="R13" s="15">
        <v>2</v>
      </c>
      <c r="S13" s="15">
        <v>2</v>
      </c>
      <c r="T13" s="15">
        <v>2</v>
      </c>
      <c r="U13" s="15">
        <v>1</v>
      </c>
      <c r="V13" s="15">
        <v>2</v>
      </c>
      <c r="W13" s="15">
        <v>1</v>
      </c>
      <c r="X13" s="21">
        <v>2</v>
      </c>
      <c r="Y13" s="1">
        <v>1</v>
      </c>
      <c r="Z13" s="1">
        <v>1</v>
      </c>
      <c r="AA13" s="1">
        <v>2</v>
      </c>
      <c r="AB13" s="1">
        <v>0</v>
      </c>
      <c r="AC13" s="1">
        <v>1</v>
      </c>
      <c r="AD13" s="1">
        <v>0</v>
      </c>
      <c r="AE13" s="1">
        <v>0</v>
      </c>
      <c r="AF13" s="1">
        <v>2</v>
      </c>
      <c r="AG13" s="1">
        <v>0</v>
      </c>
      <c r="AH13" s="1">
        <v>1</v>
      </c>
      <c r="AI13" s="1">
        <v>2</v>
      </c>
      <c r="AJ13" s="1">
        <v>1</v>
      </c>
      <c r="AK13" s="1">
        <v>0</v>
      </c>
      <c r="AL13" s="15">
        <v>2</v>
      </c>
      <c r="AM13" s="23">
        <v>2</v>
      </c>
      <c r="AN13" s="23">
        <v>2</v>
      </c>
      <c r="AO13" s="23">
        <v>2</v>
      </c>
      <c r="AP13" s="23">
        <v>2</v>
      </c>
      <c r="AQ13" s="15">
        <v>1</v>
      </c>
      <c r="AR13" s="15">
        <v>1</v>
      </c>
      <c r="AS13" s="24">
        <v>2</v>
      </c>
      <c r="AT13" s="15">
        <v>2</v>
      </c>
      <c r="AU13" s="23">
        <v>1</v>
      </c>
      <c r="AV13" s="23">
        <v>2</v>
      </c>
      <c r="AW13" s="15">
        <v>2</v>
      </c>
      <c r="AX13" s="15">
        <v>2</v>
      </c>
      <c r="AY13" s="15">
        <v>2</v>
      </c>
    </row>
    <row r="14" spans="1:51" ht="93.75" customHeight="1">
      <c r="A14" s="5">
        <v>9</v>
      </c>
      <c r="B14" s="64"/>
      <c r="C14" s="64"/>
      <c r="D14" s="3" t="s">
        <v>62</v>
      </c>
      <c r="E14" s="1">
        <v>1</v>
      </c>
      <c r="F14" s="1">
        <v>2</v>
      </c>
      <c r="G14" s="1">
        <v>2</v>
      </c>
      <c r="H14" s="15">
        <v>2</v>
      </c>
      <c r="I14" s="15">
        <v>2</v>
      </c>
      <c r="J14" s="15">
        <v>2</v>
      </c>
      <c r="K14" s="15">
        <v>2</v>
      </c>
      <c r="L14" s="15">
        <v>2</v>
      </c>
      <c r="M14" s="15">
        <v>2</v>
      </c>
      <c r="N14" s="15">
        <v>2</v>
      </c>
      <c r="O14" s="15">
        <v>1</v>
      </c>
      <c r="P14" s="15">
        <v>2</v>
      </c>
      <c r="Q14" s="15">
        <v>2</v>
      </c>
      <c r="R14" s="15">
        <v>2</v>
      </c>
      <c r="S14" s="15">
        <v>2</v>
      </c>
      <c r="T14" s="15">
        <v>2</v>
      </c>
      <c r="U14" s="15">
        <v>1</v>
      </c>
      <c r="V14" s="15">
        <v>2</v>
      </c>
      <c r="W14" s="15">
        <v>2</v>
      </c>
      <c r="X14" s="21">
        <v>2</v>
      </c>
      <c r="Y14" s="1">
        <v>2</v>
      </c>
      <c r="Z14" s="1">
        <v>0</v>
      </c>
      <c r="AA14" s="1">
        <v>2</v>
      </c>
      <c r="AB14" s="1">
        <v>0</v>
      </c>
      <c r="AC14" s="1">
        <v>2</v>
      </c>
      <c r="AD14" s="1">
        <v>0</v>
      </c>
      <c r="AE14" s="1">
        <v>0</v>
      </c>
      <c r="AF14" s="1">
        <v>2</v>
      </c>
      <c r="AG14" s="1">
        <v>0</v>
      </c>
      <c r="AH14" s="1">
        <v>0</v>
      </c>
      <c r="AI14" s="1">
        <v>2</v>
      </c>
      <c r="AJ14" s="1">
        <v>0</v>
      </c>
      <c r="AK14" s="1">
        <v>0</v>
      </c>
      <c r="AL14" s="15">
        <v>2</v>
      </c>
      <c r="AM14" s="23">
        <v>2</v>
      </c>
      <c r="AN14" s="23">
        <v>1</v>
      </c>
      <c r="AO14" s="23">
        <v>2</v>
      </c>
      <c r="AP14" s="23">
        <v>2</v>
      </c>
      <c r="AQ14" s="15">
        <v>1</v>
      </c>
      <c r="AR14" s="15">
        <v>1</v>
      </c>
      <c r="AS14" s="24">
        <v>2</v>
      </c>
      <c r="AT14" s="15">
        <v>2</v>
      </c>
      <c r="AU14" s="23">
        <v>1</v>
      </c>
      <c r="AV14" s="23">
        <v>2</v>
      </c>
      <c r="AW14" s="15">
        <v>2</v>
      </c>
      <c r="AX14" s="15">
        <v>2</v>
      </c>
      <c r="AY14" s="15">
        <v>0</v>
      </c>
    </row>
    <row r="15" spans="1:51" ht="63.75">
      <c r="A15" s="5">
        <v>10</v>
      </c>
      <c r="B15" s="64"/>
      <c r="C15" s="64"/>
      <c r="D15" s="3" t="s">
        <v>63</v>
      </c>
      <c r="E15" s="1">
        <v>2</v>
      </c>
      <c r="F15" s="1">
        <v>2</v>
      </c>
      <c r="G15" s="1">
        <v>1</v>
      </c>
      <c r="H15" s="15">
        <v>2</v>
      </c>
      <c r="I15" s="15">
        <v>2</v>
      </c>
      <c r="J15" s="15">
        <v>2</v>
      </c>
      <c r="K15" s="15">
        <v>2</v>
      </c>
      <c r="L15" s="15">
        <v>2</v>
      </c>
      <c r="M15" s="15">
        <v>2</v>
      </c>
      <c r="N15" s="15">
        <v>2</v>
      </c>
      <c r="O15" s="15">
        <v>1</v>
      </c>
      <c r="P15" s="15">
        <v>2</v>
      </c>
      <c r="Q15" s="15">
        <v>1</v>
      </c>
      <c r="R15" s="15">
        <v>2</v>
      </c>
      <c r="S15" s="15">
        <v>2</v>
      </c>
      <c r="T15" s="15">
        <v>2</v>
      </c>
      <c r="U15" s="15">
        <v>1</v>
      </c>
      <c r="V15" s="15">
        <v>2</v>
      </c>
      <c r="W15" s="15">
        <v>1</v>
      </c>
      <c r="X15" s="21">
        <v>2</v>
      </c>
      <c r="Y15" s="1">
        <v>0</v>
      </c>
      <c r="Z15" s="1">
        <v>0</v>
      </c>
      <c r="AA15" s="1">
        <v>2</v>
      </c>
      <c r="AB15" s="1">
        <v>0</v>
      </c>
      <c r="AC15" s="1">
        <v>2</v>
      </c>
      <c r="AD15" s="1">
        <v>0</v>
      </c>
      <c r="AE15" s="1">
        <v>0</v>
      </c>
      <c r="AF15" s="1">
        <v>2</v>
      </c>
      <c r="AG15" s="1">
        <v>0</v>
      </c>
      <c r="AH15" s="1">
        <v>0</v>
      </c>
      <c r="AI15" s="1">
        <v>1</v>
      </c>
      <c r="AJ15" s="1">
        <v>0</v>
      </c>
      <c r="AK15" s="1">
        <v>0</v>
      </c>
      <c r="AL15" s="15">
        <v>2</v>
      </c>
      <c r="AM15" s="23">
        <v>2</v>
      </c>
      <c r="AN15" s="23">
        <v>1</v>
      </c>
      <c r="AO15" s="23">
        <v>2</v>
      </c>
      <c r="AP15" s="23">
        <v>2</v>
      </c>
      <c r="AQ15" s="15">
        <v>1</v>
      </c>
      <c r="AR15" s="15">
        <v>1</v>
      </c>
      <c r="AS15" s="24">
        <v>2</v>
      </c>
      <c r="AT15" s="15">
        <v>2</v>
      </c>
      <c r="AU15" s="23">
        <v>1</v>
      </c>
      <c r="AV15" s="23">
        <v>2</v>
      </c>
      <c r="AW15" s="15">
        <v>1</v>
      </c>
      <c r="AX15" s="15">
        <v>1</v>
      </c>
      <c r="AY15" s="15">
        <v>0</v>
      </c>
    </row>
    <row r="16" spans="1:51" ht="76.5">
      <c r="A16" s="5">
        <v>11</v>
      </c>
      <c r="B16" s="65"/>
      <c r="C16" s="65"/>
      <c r="D16" s="3" t="s">
        <v>64</v>
      </c>
      <c r="E16" s="1">
        <v>2</v>
      </c>
      <c r="F16" s="1">
        <v>2</v>
      </c>
      <c r="G16" s="1">
        <v>2</v>
      </c>
      <c r="H16" s="15">
        <v>2</v>
      </c>
      <c r="I16" s="15">
        <v>2</v>
      </c>
      <c r="J16" s="15">
        <v>2</v>
      </c>
      <c r="K16" s="15">
        <v>2</v>
      </c>
      <c r="L16" s="15">
        <v>2</v>
      </c>
      <c r="M16" s="15">
        <v>2</v>
      </c>
      <c r="N16" s="15">
        <v>2</v>
      </c>
      <c r="O16" s="15">
        <v>2</v>
      </c>
      <c r="P16" s="15">
        <v>2</v>
      </c>
      <c r="Q16" s="15">
        <v>2</v>
      </c>
      <c r="R16" s="15">
        <v>2</v>
      </c>
      <c r="S16" s="15">
        <v>2</v>
      </c>
      <c r="T16" s="15">
        <v>2</v>
      </c>
      <c r="U16" s="15">
        <v>2</v>
      </c>
      <c r="V16" s="15">
        <v>2</v>
      </c>
      <c r="W16" s="15">
        <v>2</v>
      </c>
      <c r="X16" s="21">
        <v>2</v>
      </c>
      <c r="Y16" s="1">
        <v>1</v>
      </c>
      <c r="Z16" s="1">
        <v>1</v>
      </c>
      <c r="AA16" s="1">
        <v>2</v>
      </c>
      <c r="AB16" s="1">
        <v>2</v>
      </c>
      <c r="AC16" s="1">
        <v>0</v>
      </c>
      <c r="AD16" s="1">
        <v>0</v>
      </c>
      <c r="AE16" s="1">
        <v>1</v>
      </c>
      <c r="AF16" s="1">
        <v>0</v>
      </c>
      <c r="AG16" s="1">
        <v>0</v>
      </c>
      <c r="AH16" s="1">
        <v>0</v>
      </c>
      <c r="AI16" s="1">
        <v>2</v>
      </c>
      <c r="AJ16" s="1">
        <v>0</v>
      </c>
      <c r="AK16" s="1">
        <v>0</v>
      </c>
      <c r="AL16" s="15">
        <v>2</v>
      </c>
      <c r="AM16" s="23">
        <v>2</v>
      </c>
      <c r="AN16" s="23">
        <v>2</v>
      </c>
      <c r="AO16" s="23">
        <v>2</v>
      </c>
      <c r="AP16" s="23">
        <v>2</v>
      </c>
      <c r="AQ16" s="15">
        <v>2</v>
      </c>
      <c r="AR16" s="15">
        <v>2</v>
      </c>
      <c r="AS16" s="24">
        <v>2</v>
      </c>
      <c r="AT16" s="15">
        <v>2</v>
      </c>
      <c r="AU16" s="23">
        <v>1</v>
      </c>
      <c r="AV16" s="23">
        <v>1</v>
      </c>
      <c r="AW16" s="15">
        <v>1</v>
      </c>
      <c r="AX16" s="15">
        <v>2</v>
      </c>
      <c r="AY16" s="15">
        <v>1</v>
      </c>
    </row>
    <row r="17" spans="1:51" ht="15">
      <c r="A17" s="66" t="s">
        <v>57</v>
      </c>
      <c r="B17" s="67"/>
      <c r="C17" s="67"/>
      <c r="D17" s="67"/>
      <c r="E17" s="7">
        <f>SUM(E12:E16)</f>
        <v>9</v>
      </c>
      <c r="F17" s="7">
        <f t="shared" ref="F17:X17" si="5">SUM(F12:F16)</f>
        <v>10</v>
      </c>
      <c r="G17" s="7">
        <f t="shared" si="5"/>
        <v>8</v>
      </c>
      <c r="H17" s="7">
        <f t="shared" si="5"/>
        <v>10</v>
      </c>
      <c r="I17" s="7">
        <f t="shared" si="5"/>
        <v>10</v>
      </c>
      <c r="J17" s="7">
        <f t="shared" si="5"/>
        <v>10</v>
      </c>
      <c r="K17" s="7">
        <f t="shared" si="5"/>
        <v>10</v>
      </c>
      <c r="L17" s="7">
        <f t="shared" si="5"/>
        <v>10</v>
      </c>
      <c r="M17" s="7">
        <f t="shared" si="5"/>
        <v>10</v>
      </c>
      <c r="N17" s="7">
        <f t="shared" si="5"/>
        <v>10</v>
      </c>
      <c r="O17" s="7">
        <f t="shared" si="5"/>
        <v>8</v>
      </c>
      <c r="P17" s="7">
        <f t="shared" si="5"/>
        <v>10</v>
      </c>
      <c r="Q17" s="7">
        <f t="shared" si="5"/>
        <v>9</v>
      </c>
      <c r="R17" s="7">
        <f t="shared" si="5"/>
        <v>10</v>
      </c>
      <c r="S17" s="7">
        <f t="shared" si="5"/>
        <v>10</v>
      </c>
      <c r="T17" s="7">
        <f t="shared" si="5"/>
        <v>10</v>
      </c>
      <c r="U17" s="7">
        <f t="shared" si="5"/>
        <v>7</v>
      </c>
      <c r="V17" s="7">
        <f t="shared" si="5"/>
        <v>10</v>
      </c>
      <c r="W17" s="7">
        <f t="shared" si="5"/>
        <v>8</v>
      </c>
      <c r="X17" s="7">
        <f t="shared" si="5"/>
        <v>10</v>
      </c>
      <c r="Y17" s="7">
        <f>SUM(Y12:Y16)</f>
        <v>5</v>
      </c>
      <c r="Z17" s="7">
        <f t="shared" ref="Z17:AK17" si="6">SUM(Z12:Z16)</f>
        <v>3</v>
      </c>
      <c r="AA17" s="7">
        <f t="shared" si="6"/>
        <v>10</v>
      </c>
      <c r="AB17" s="7">
        <f t="shared" si="6"/>
        <v>3</v>
      </c>
      <c r="AC17" s="7">
        <f t="shared" si="6"/>
        <v>6</v>
      </c>
      <c r="AD17" s="7">
        <f t="shared" si="6"/>
        <v>2</v>
      </c>
      <c r="AE17" s="7">
        <f t="shared" si="6"/>
        <v>3</v>
      </c>
      <c r="AF17" s="7">
        <f t="shared" si="6"/>
        <v>7</v>
      </c>
      <c r="AG17" s="7">
        <f t="shared" si="6"/>
        <v>2</v>
      </c>
      <c r="AH17" s="7">
        <f t="shared" si="6"/>
        <v>3</v>
      </c>
      <c r="AI17" s="7">
        <f t="shared" si="6"/>
        <v>9</v>
      </c>
      <c r="AJ17" s="7">
        <f t="shared" si="6"/>
        <v>3</v>
      </c>
      <c r="AK17" s="7">
        <f t="shared" si="6"/>
        <v>2</v>
      </c>
      <c r="AL17" s="25">
        <f t="shared" ref="AL17:AX17" si="7">SUM(AL12:AL16)</f>
        <v>10</v>
      </c>
      <c r="AM17" s="25">
        <f t="shared" si="7"/>
        <v>10</v>
      </c>
      <c r="AN17" s="25">
        <f t="shared" si="7"/>
        <v>8</v>
      </c>
      <c r="AO17" s="25">
        <f t="shared" si="7"/>
        <v>10</v>
      </c>
      <c r="AP17" s="25">
        <f t="shared" si="7"/>
        <v>10</v>
      </c>
      <c r="AQ17" s="25">
        <f>SUM(AQ12:AQ16)</f>
        <v>7</v>
      </c>
      <c r="AR17" s="25">
        <f t="shared" si="7"/>
        <v>7</v>
      </c>
      <c r="AS17" s="25">
        <f t="shared" si="7"/>
        <v>10</v>
      </c>
      <c r="AT17" s="25">
        <f t="shared" si="7"/>
        <v>10</v>
      </c>
      <c r="AU17" s="25">
        <f t="shared" si="7"/>
        <v>6</v>
      </c>
      <c r="AV17" s="25">
        <f t="shared" si="7"/>
        <v>9</v>
      </c>
      <c r="AW17" s="25">
        <f t="shared" si="7"/>
        <v>8</v>
      </c>
      <c r="AX17" s="25">
        <f t="shared" si="7"/>
        <v>9</v>
      </c>
      <c r="AY17" s="25">
        <f t="shared" ref="AY17" si="8">SUM(AY12:AY16)</f>
        <v>5</v>
      </c>
    </row>
    <row r="18" spans="1:51" ht="38.25">
      <c r="A18" s="5">
        <v>12</v>
      </c>
      <c r="B18" s="63" t="s">
        <v>65</v>
      </c>
      <c r="C18" s="63" t="s">
        <v>66</v>
      </c>
      <c r="D18" s="3" t="s">
        <v>67</v>
      </c>
      <c r="E18" s="1">
        <v>2</v>
      </c>
      <c r="F18" s="1">
        <v>2</v>
      </c>
      <c r="G18" s="1">
        <v>1</v>
      </c>
      <c r="H18" s="15">
        <v>0</v>
      </c>
      <c r="I18" s="15">
        <v>2</v>
      </c>
      <c r="J18" s="15">
        <v>0</v>
      </c>
      <c r="K18" s="15">
        <v>1</v>
      </c>
      <c r="L18" s="15">
        <v>2</v>
      </c>
      <c r="M18" s="15">
        <v>0</v>
      </c>
      <c r="N18" s="15">
        <v>2</v>
      </c>
      <c r="O18" s="15">
        <v>0</v>
      </c>
      <c r="P18" s="15">
        <v>2</v>
      </c>
      <c r="Q18" s="15">
        <v>0</v>
      </c>
      <c r="R18" s="15">
        <v>2</v>
      </c>
      <c r="S18" s="15">
        <v>2</v>
      </c>
      <c r="T18" s="15">
        <v>2</v>
      </c>
      <c r="U18" s="15">
        <v>1</v>
      </c>
      <c r="V18" s="15">
        <v>2</v>
      </c>
      <c r="W18" s="15">
        <v>2</v>
      </c>
      <c r="X18" s="21">
        <v>0</v>
      </c>
      <c r="Y18" s="1">
        <v>1</v>
      </c>
      <c r="Z18" s="1">
        <v>2</v>
      </c>
      <c r="AA18" s="1">
        <v>2</v>
      </c>
      <c r="AB18" s="1">
        <v>2</v>
      </c>
      <c r="AC18" s="1">
        <v>0</v>
      </c>
      <c r="AD18" s="1">
        <v>2</v>
      </c>
      <c r="AE18" s="1">
        <v>0</v>
      </c>
      <c r="AF18" s="1">
        <v>2</v>
      </c>
      <c r="AG18" s="1">
        <v>0</v>
      </c>
      <c r="AH18" s="1">
        <v>2</v>
      </c>
      <c r="AI18" s="1">
        <v>2</v>
      </c>
      <c r="AJ18" s="1">
        <v>2</v>
      </c>
      <c r="AK18" s="1">
        <v>2</v>
      </c>
      <c r="AL18" s="15">
        <v>2</v>
      </c>
      <c r="AM18" s="23">
        <v>2</v>
      </c>
      <c r="AN18" s="23">
        <v>2</v>
      </c>
      <c r="AO18" s="23">
        <v>2</v>
      </c>
      <c r="AP18" s="23">
        <v>2</v>
      </c>
      <c r="AQ18" s="15">
        <v>1</v>
      </c>
      <c r="AR18" s="15">
        <v>2</v>
      </c>
      <c r="AS18" s="24">
        <v>2</v>
      </c>
      <c r="AT18" s="15">
        <v>1</v>
      </c>
      <c r="AU18" s="23">
        <v>1</v>
      </c>
      <c r="AV18" s="23">
        <v>2</v>
      </c>
      <c r="AW18" s="15">
        <v>2</v>
      </c>
      <c r="AX18" s="15">
        <v>2</v>
      </c>
      <c r="AY18" s="15">
        <v>0</v>
      </c>
    </row>
    <row r="19" spans="1:51" ht="42.75" customHeight="1">
      <c r="A19" s="4">
        <v>13</v>
      </c>
      <c r="B19" s="64"/>
      <c r="C19" s="64"/>
      <c r="D19" s="3" t="s">
        <v>68</v>
      </c>
      <c r="E19" s="1">
        <v>1</v>
      </c>
      <c r="F19" s="1">
        <v>2</v>
      </c>
      <c r="G19" s="1">
        <v>2</v>
      </c>
      <c r="H19" s="15">
        <v>2</v>
      </c>
      <c r="I19" s="15">
        <v>0</v>
      </c>
      <c r="J19" s="15">
        <v>1</v>
      </c>
      <c r="K19" s="15">
        <v>2</v>
      </c>
      <c r="L19" s="15">
        <v>2</v>
      </c>
      <c r="M19" s="15">
        <v>2</v>
      </c>
      <c r="N19" s="15">
        <v>2</v>
      </c>
      <c r="O19" s="15">
        <v>0</v>
      </c>
      <c r="P19" s="15">
        <v>2</v>
      </c>
      <c r="Q19" s="15">
        <v>1</v>
      </c>
      <c r="R19" s="15">
        <v>1</v>
      </c>
      <c r="S19" s="15">
        <v>2</v>
      </c>
      <c r="T19" s="15">
        <v>2</v>
      </c>
      <c r="U19" s="15">
        <v>1</v>
      </c>
      <c r="V19" s="15">
        <v>2</v>
      </c>
      <c r="W19" s="15">
        <v>1</v>
      </c>
      <c r="X19" s="21">
        <v>2</v>
      </c>
      <c r="Y19" s="1">
        <v>0</v>
      </c>
      <c r="Z19" s="1">
        <v>0</v>
      </c>
      <c r="AA19" s="1">
        <v>1</v>
      </c>
      <c r="AB19" s="1">
        <v>0</v>
      </c>
      <c r="AC19" s="1">
        <v>1</v>
      </c>
      <c r="AD19" s="1">
        <v>0</v>
      </c>
      <c r="AE19" s="1">
        <v>0</v>
      </c>
      <c r="AF19" s="1">
        <v>0</v>
      </c>
      <c r="AG19" s="1">
        <v>0</v>
      </c>
      <c r="AH19" s="1">
        <v>2</v>
      </c>
      <c r="AI19" s="1">
        <v>0</v>
      </c>
      <c r="AJ19" s="1">
        <v>2</v>
      </c>
      <c r="AK19" s="1">
        <v>0</v>
      </c>
      <c r="AL19" s="15">
        <v>2</v>
      </c>
      <c r="AM19" s="23">
        <v>2</v>
      </c>
      <c r="AN19" s="23">
        <v>1</v>
      </c>
      <c r="AO19" s="23">
        <v>2</v>
      </c>
      <c r="AP19" s="23">
        <v>2</v>
      </c>
      <c r="AQ19" s="15">
        <v>1</v>
      </c>
      <c r="AR19" s="15">
        <v>1</v>
      </c>
      <c r="AS19" s="24">
        <v>2</v>
      </c>
      <c r="AT19" s="15">
        <v>2</v>
      </c>
      <c r="AU19" s="23">
        <v>1</v>
      </c>
      <c r="AV19" s="23">
        <v>1</v>
      </c>
      <c r="AW19" s="15">
        <v>1</v>
      </c>
      <c r="AX19" s="15">
        <v>1</v>
      </c>
      <c r="AY19" s="15">
        <v>0</v>
      </c>
    </row>
    <row r="20" spans="1:51" ht="105.75" customHeight="1">
      <c r="A20" s="4">
        <v>14</v>
      </c>
      <c r="B20" s="65"/>
      <c r="C20" s="65"/>
      <c r="D20" s="3" t="s">
        <v>69</v>
      </c>
      <c r="E20" s="1">
        <v>2</v>
      </c>
      <c r="F20" s="1">
        <v>2</v>
      </c>
      <c r="G20" s="1">
        <v>2</v>
      </c>
      <c r="H20" s="15">
        <v>2</v>
      </c>
      <c r="I20" s="15">
        <v>1</v>
      </c>
      <c r="J20" s="15">
        <v>1</v>
      </c>
      <c r="K20" s="15">
        <v>2</v>
      </c>
      <c r="L20" s="15">
        <v>2</v>
      </c>
      <c r="M20" s="15">
        <v>2</v>
      </c>
      <c r="N20" s="15">
        <v>2</v>
      </c>
      <c r="O20" s="15">
        <v>0</v>
      </c>
      <c r="P20" s="15">
        <v>2</v>
      </c>
      <c r="Q20" s="15">
        <v>2</v>
      </c>
      <c r="R20" s="15">
        <v>2</v>
      </c>
      <c r="S20" s="15">
        <v>2</v>
      </c>
      <c r="T20" s="15">
        <v>2</v>
      </c>
      <c r="U20" s="15">
        <v>2</v>
      </c>
      <c r="V20" s="15">
        <v>1</v>
      </c>
      <c r="W20" s="15">
        <v>2</v>
      </c>
      <c r="X20" s="21">
        <v>2</v>
      </c>
      <c r="Y20" s="1">
        <v>2</v>
      </c>
      <c r="Z20" s="1">
        <v>2</v>
      </c>
      <c r="AA20" s="1">
        <v>1</v>
      </c>
      <c r="AB20" s="1">
        <v>1</v>
      </c>
      <c r="AC20" s="1">
        <v>1</v>
      </c>
      <c r="AD20" s="1">
        <v>0</v>
      </c>
      <c r="AE20" s="1">
        <v>1</v>
      </c>
      <c r="AF20" s="1">
        <v>1</v>
      </c>
      <c r="AG20" s="1">
        <v>2</v>
      </c>
      <c r="AH20" s="1">
        <v>2</v>
      </c>
      <c r="AI20" s="1">
        <v>1</v>
      </c>
      <c r="AJ20" s="1">
        <v>2</v>
      </c>
      <c r="AK20" s="1">
        <v>2</v>
      </c>
      <c r="AL20" s="15">
        <v>2</v>
      </c>
      <c r="AM20" s="23">
        <v>2</v>
      </c>
      <c r="AN20" s="23">
        <v>2</v>
      </c>
      <c r="AO20" s="23">
        <v>2</v>
      </c>
      <c r="AP20" s="23">
        <v>2</v>
      </c>
      <c r="AQ20" s="15">
        <v>2</v>
      </c>
      <c r="AR20" s="15">
        <v>2</v>
      </c>
      <c r="AS20" s="24">
        <v>2</v>
      </c>
      <c r="AT20" s="15">
        <v>2</v>
      </c>
      <c r="AU20" s="23">
        <v>1</v>
      </c>
      <c r="AV20" s="23">
        <v>1</v>
      </c>
      <c r="AW20" s="15">
        <v>1</v>
      </c>
      <c r="AX20" s="15">
        <v>1</v>
      </c>
      <c r="AY20" s="15">
        <v>1</v>
      </c>
    </row>
    <row r="21" spans="1:51" ht="17.25" customHeight="1">
      <c r="A21" s="66" t="s">
        <v>57</v>
      </c>
      <c r="B21" s="67"/>
      <c r="C21" s="67"/>
      <c r="D21" s="67"/>
      <c r="E21" s="7">
        <f>SUM(E18:E20)</f>
        <v>5</v>
      </c>
      <c r="F21" s="7">
        <f t="shared" ref="F21:X21" si="9">SUM(F18:F20)</f>
        <v>6</v>
      </c>
      <c r="G21" s="7">
        <f t="shared" si="9"/>
        <v>5</v>
      </c>
      <c r="H21" s="7">
        <f t="shared" si="9"/>
        <v>4</v>
      </c>
      <c r="I21" s="7">
        <f t="shared" si="9"/>
        <v>3</v>
      </c>
      <c r="J21" s="7">
        <f t="shared" si="9"/>
        <v>2</v>
      </c>
      <c r="K21" s="7">
        <f t="shared" si="9"/>
        <v>5</v>
      </c>
      <c r="L21" s="7">
        <f t="shared" si="9"/>
        <v>6</v>
      </c>
      <c r="M21" s="7">
        <f t="shared" si="9"/>
        <v>4</v>
      </c>
      <c r="N21" s="7">
        <f t="shared" si="9"/>
        <v>6</v>
      </c>
      <c r="O21" s="7">
        <f t="shared" si="9"/>
        <v>0</v>
      </c>
      <c r="P21" s="7">
        <f t="shared" si="9"/>
        <v>6</v>
      </c>
      <c r="Q21" s="7">
        <f t="shared" si="9"/>
        <v>3</v>
      </c>
      <c r="R21" s="7">
        <f t="shared" si="9"/>
        <v>5</v>
      </c>
      <c r="S21" s="7">
        <f t="shared" si="9"/>
        <v>6</v>
      </c>
      <c r="T21" s="7">
        <f t="shared" si="9"/>
        <v>6</v>
      </c>
      <c r="U21" s="7">
        <f t="shared" si="9"/>
        <v>4</v>
      </c>
      <c r="V21" s="7">
        <f t="shared" si="9"/>
        <v>5</v>
      </c>
      <c r="W21" s="7">
        <f t="shared" si="9"/>
        <v>5</v>
      </c>
      <c r="X21" s="7">
        <f t="shared" si="9"/>
        <v>4</v>
      </c>
      <c r="Y21" s="7">
        <f>SUM(Y18:Y20)</f>
        <v>3</v>
      </c>
      <c r="Z21" s="7">
        <f t="shared" ref="Z21:AK21" si="10">SUM(Z18:Z20)</f>
        <v>4</v>
      </c>
      <c r="AA21" s="7">
        <f t="shared" si="10"/>
        <v>4</v>
      </c>
      <c r="AB21" s="7">
        <f t="shared" si="10"/>
        <v>3</v>
      </c>
      <c r="AC21" s="7">
        <f t="shared" si="10"/>
        <v>2</v>
      </c>
      <c r="AD21" s="7">
        <f t="shared" si="10"/>
        <v>2</v>
      </c>
      <c r="AE21" s="7">
        <f t="shared" si="10"/>
        <v>1</v>
      </c>
      <c r="AF21" s="7">
        <f t="shared" si="10"/>
        <v>3</v>
      </c>
      <c r="AG21" s="7">
        <f t="shared" si="10"/>
        <v>2</v>
      </c>
      <c r="AH21" s="7">
        <f t="shared" si="10"/>
        <v>6</v>
      </c>
      <c r="AI21" s="7">
        <f t="shared" si="10"/>
        <v>3</v>
      </c>
      <c r="AJ21" s="7">
        <f t="shared" si="10"/>
        <v>6</v>
      </c>
      <c r="AK21" s="7">
        <f t="shared" si="10"/>
        <v>4</v>
      </c>
      <c r="AL21" s="25">
        <f t="shared" ref="AL21:AX21" si="11">SUM(AL18:AL20)</f>
        <v>6</v>
      </c>
      <c r="AM21" s="25">
        <f t="shared" si="11"/>
        <v>6</v>
      </c>
      <c r="AN21" s="25">
        <f t="shared" si="11"/>
        <v>5</v>
      </c>
      <c r="AO21" s="25">
        <f t="shared" si="11"/>
        <v>6</v>
      </c>
      <c r="AP21" s="25">
        <f t="shared" si="11"/>
        <v>6</v>
      </c>
      <c r="AQ21" s="25">
        <f>SUM(AQ18:AQ20)</f>
        <v>4</v>
      </c>
      <c r="AR21" s="25">
        <f t="shared" si="11"/>
        <v>5</v>
      </c>
      <c r="AS21" s="25">
        <f t="shared" si="11"/>
        <v>6</v>
      </c>
      <c r="AT21" s="25">
        <f t="shared" si="11"/>
        <v>5</v>
      </c>
      <c r="AU21" s="25">
        <f t="shared" si="11"/>
        <v>3</v>
      </c>
      <c r="AV21" s="25">
        <f t="shared" si="11"/>
        <v>4</v>
      </c>
      <c r="AW21" s="25">
        <f t="shared" si="11"/>
        <v>4</v>
      </c>
      <c r="AX21" s="25">
        <f t="shared" si="11"/>
        <v>4</v>
      </c>
      <c r="AY21" s="25">
        <f t="shared" ref="AY21" si="12">SUM(AY18:AY20)</f>
        <v>1</v>
      </c>
    </row>
    <row r="22" spans="1:51" ht="63.75">
      <c r="A22" s="5">
        <v>15</v>
      </c>
      <c r="B22" s="63" t="s">
        <v>70</v>
      </c>
      <c r="C22" s="63" t="s">
        <v>71</v>
      </c>
      <c r="D22" s="3" t="s">
        <v>72</v>
      </c>
      <c r="E22" s="1">
        <v>2</v>
      </c>
      <c r="F22" s="1">
        <v>2</v>
      </c>
      <c r="G22" s="1">
        <v>2</v>
      </c>
      <c r="H22" s="15">
        <v>2</v>
      </c>
      <c r="I22" s="15">
        <v>2</v>
      </c>
      <c r="J22" s="15">
        <v>2</v>
      </c>
      <c r="K22" s="15">
        <v>2</v>
      </c>
      <c r="L22" s="15">
        <v>2</v>
      </c>
      <c r="M22" s="15">
        <v>2</v>
      </c>
      <c r="N22" s="15">
        <v>2</v>
      </c>
      <c r="O22" s="15">
        <v>2</v>
      </c>
      <c r="P22" s="15">
        <v>2</v>
      </c>
      <c r="Q22" s="15">
        <v>2</v>
      </c>
      <c r="R22" s="15">
        <v>2</v>
      </c>
      <c r="S22" s="15">
        <v>2</v>
      </c>
      <c r="T22" s="15">
        <v>2</v>
      </c>
      <c r="U22" s="15">
        <v>1</v>
      </c>
      <c r="V22" s="15">
        <v>2</v>
      </c>
      <c r="W22" s="15">
        <v>2</v>
      </c>
      <c r="X22" s="21">
        <v>2</v>
      </c>
      <c r="Y22" s="1">
        <v>0</v>
      </c>
      <c r="Z22" s="1">
        <v>1</v>
      </c>
      <c r="AA22" s="1">
        <v>2</v>
      </c>
      <c r="AB22" s="1">
        <v>0</v>
      </c>
      <c r="AC22" s="1">
        <v>1</v>
      </c>
      <c r="AD22" s="1">
        <v>2</v>
      </c>
      <c r="AE22" s="1">
        <v>1</v>
      </c>
      <c r="AF22" s="1">
        <v>2</v>
      </c>
      <c r="AG22" s="1">
        <v>0</v>
      </c>
      <c r="AH22" s="1">
        <v>2</v>
      </c>
      <c r="AI22" s="1">
        <v>2</v>
      </c>
      <c r="AJ22" s="1">
        <v>2</v>
      </c>
      <c r="AK22" s="1">
        <v>2</v>
      </c>
      <c r="AL22" s="15">
        <v>2</v>
      </c>
      <c r="AM22" s="23">
        <v>2</v>
      </c>
      <c r="AN22" s="23">
        <v>2</v>
      </c>
      <c r="AO22" s="23">
        <v>2</v>
      </c>
      <c r="AP22" s="23">
        <v>2</v>
      </c>
      <c r="AQ22" s="15">
        <v>1</v>
      </c>
      <c r="AR22" s="15">
        <v>2</v>
      </c>
      <c r="AS22" s="24">
        <v>2</v>
      </c>
      <c r="AT22" s="15">
        <v>2</v>
      </c>
      <c r="AU22" s="23">
        <v>2</v>
      </c>
      <c r="AV22" s="23">
        <v>2</v>
      </c>
      <c r="AW22" s="15">
        <v>2</v>
      </c>
      <c r="AX22" s="15">
        <v>2</v>
      </c>
      <c r="AY22" s="15">
        <v>2</v>
      </c>
    </row>
    <row r="23" spans="1:51" ht="51">
      <c r="A23" s="4">
        <v>16</v>
      </c>
      <c r="B23" s="64"/>
      <c r="C23" s="64"/>
      <c r="D23" s="3" t="s">
        <v>73</v>
      </c>
      <c r="E23" s="1">
        <v>2</v>
      </c>
      <c r="F23" s="1">
        <v>2</v>
      </c>
      <c r="G23" s="1">
        <v>2</v>
      </c>
      <c r="H23" s="15">
        <v>1</v>
      </c>
      <c r="I23" s="15">
        <v>1</v>
      </c>
      <c r="J23" s="15">
        <v>1</v>
      </c>
      <c r="K23" s="15">
        <v>1</v>
      </c>
      <c r="L23" s="15">
        <v>1</v>
      </c>
      <c r="M23" s="15">
        <v>1</v>
      </c>
      <c r="N23" s="15">
        <v>2</v>
      </c>
      <c r="O23" s="15">
        <v>1</v>
      </c>
      <c r="P23" s="15">
        <v>2</v>
      </c>
      <c r="Q23" s="15">
        <v>1</v>
      </c>
      <c r="R23" s="15">
        <v>2</v>
      </c>
      <c r="S23" s="15">
        <v>1</v>
      </c>
      <c r="T23" s="15">
        <v>2</v>
      </c>
      <c r="U23" s="15">
        <v>2</v>
      </c>
      <c r="V23" s="15">
        <v>1</v>
      </c>
      <c r="W23" s="15">
        <v>1</v>
      </c>
      <c r="X23" s="21">
        <v>1</v>
      </c>
      <c r="Y23" s="1">
        <v>0</v>
      </c>
      <c r="Z23" s="1">
        <v>0</v>
      </c>
      <c r="AA23" s="1">
        <v>1</v>
      </c>
      <c r="AB23" s="1">
        <v>0</v>
      </c>
      <c r="AC23" s="1">
        <v>0</v>
      </c>
      <c r="AD23" s="1">
        <v>0</v>
      </c>
      <c r="AE23" s="1">
        <v>0</v>
      </c>
      <c r="AF23" s="1">
        <v>0</v>
      </c>
      <c r="AG23" s="1">
        <v>0</v>
      </c>
      <c r="AH23" s="1">
        <v>0</v>
      </c>
      <c r="AI23" s="1">
        <v>0</v>
      </c>
      <c r="AJ23" s="1">
        <v>0</v>
      </c>
      <c r="AK23" s="1">
        <v>2</v>
      </c>
      <c r="AL23" s="15">
        <v>2</v>
      </c>
      <c r="AM23" s="23">
        <v>2</v>
      </c>
      <c r="AN23" s="23">
        <v>2</v>
      </c>
      <c r="AO23" s="23">
        <v>2</v>
      </c>
      <c r="AP23" s="23">
        <v>1</v>
      </c>
      <c r="AQ23" s="15">
        <v>1</v>
      </c>
      <c r="AR23" s="26">
        <v>1</v>
      </c>
      <c r="AS23" s="24">
        <v>2</v>
      </c>
      <c r="AT23" s="15">
        <v>1</v>
      </c>
      <c r="AU23" s="23">
        <v>0</v>
      </c>
      <c r="AV23" s="23">
        <v>1</v>
      </c>
      <c r="AW23" s="15">
        <v>2</v>
      </c>
      <c r="AX23" s="15">
        <v>2</v>
      </c>
      <c r="AY23" s="15">
        <v>0</v>
      </c>
    </row>
    <row r="24" spans="1:51" ht="63.75">
      <c r="A24" s="5">
        <v>17</v>
      </c>
      <c r="B24" s="65"/>
      <c r="C24" s="65"/>
      <c r="D24" s="3" t="s">
        <v>74</v>
      </c>
      <c r="E24" s="1">
        <v>2</v>
      </c>
      <c r="F24" s="1">
        <v>2</v>
      </c>
      <c r="G24" s="1">
        <v>2</v>
      </c>
      <c r="H24" s="15">
        <v>2</v>
      </c>
      <c r="I24" s="15">
        <v>2</v>
      </c>
      <c r="J24" s="15">
        <v>1</v>
      </c>
      <c r="K24" s="15">
        <v>2</v>
      </c>
      <c r="L24" s="15">
        <v>0</v>
      </c>
      <c r="M24" s="15">
        <v>2</v>
      </c>
      <c r="N24" s="15">
        <v>2</v>
      </c>
      <c r="O24" s="15">
        <v>0</v>
      </c>
      <c r="P24" s="15">
        <v>1</v>
      </c>
      <c r="Q24" s="15">
        <v>1</v>
      </c>
      <c r="R24" s="15">
        <v>2</v>
      </c>
      <c r="S24" s="15">
        <v>2</v>
      </c>
      <c r="T24" s="15">
        <v>2</v>
      </c>
      <c r="U24" s="15">
        <v>2</v>
      </c>
      <c r="V24" s="15">
        <v>1</v>
      </c>
      <c r="W24" s="15">
        <v>0</v>
      </c>
      <c r="X24" s="21">
        <v>1</v>
      </c>
      <c r="Y24" s="1">
        <v>1</v>
      </c>
      <c r="Z24" s="1">
        <v>0</v>
      </c>
      <c r="AA24" s="1">
        <v>2</v>
      </c>
      <c r="AB24" s="1">
        <v>0</v>
      </c>
      <c r="AC24" s="1">
        <v>0</v>
      </c>
      <c r="AD24" s="1">
        <v>1</v>
      </c>
      <c r="AE24" s="1">
        <v>0</v>
      </c>
      <c r="AF24" s="1">
        <v>0</v>
      </c>
      <c r="AG24" s="1">
        <v>0</v>
      </c>
      <c r="AH24" s="1">
        <v>0</v>
      </c>
      <c r="AI24" s="1">
        <v>0</v>
      </c>
      <c r="AJ24" s="1">
        <v>0</v>
      </c>
      <c r="AK24" s="1">
        <v>2</v>
      </c>
      <c r="AL24" s="15">
        <v>2</v>
      </c>
      <c r="AM24" s="23">
        <v>2</v>
      </c>
      <c r="AN24" s="23">
        <v>2</v>
      </c>
      <c r="AO24" s="23">
        <v>2</v>
      </c>
      <c r="AP24" s="23">
        <v>1</v>
      </c>
      <c r="AQ24" s="15">
        <v>2</v>
      </c>
      <c r="AR24" s="15">
        <v>2</v>
      </c>
      <c r="AS24" s="24">
        <v>1</v>
      </c>
      <c r="AT24" s="15">
        <v>1</v>
      </c>
      <c r="AU24" s="23">
        <v>2</v>
      </c>
      <c r="AV24" s="23">
        <v>1</v>
      </c>
      <c r="AW24" s="15">
        <v>1</v>
      </c>
      <c r="AX24" s="15">
        <v>1</v>
      </c>
      <c r="AY24" s="15">
        <v>1</v>
      </c>
    </row>
    <row r="25" spans="1:51" ht="15">
      <c r="A25" s="66" t="s">
        <v>57</v>
      </c>
      <c r="B25" s="67"/>
      <c r="C25" s="67"/>
      <c r="D25" s="67"/>
      <c r="E25" s="7">
        <f>SUM(E22:E24)</f>
        <v>6</v>
      </c>
      <c r="F25" s="7">
        <f>SUM(F22:F24)</f>
        <v>6</v>
      </c>
      <c r="G25" s="7">
        <f t="shared" ref="G25:X25" si="13">SUM(G22:G24)</f>
        <v>6</v>
      </c>
      <c r="H25" s="7">
        <f t="shared" si="13"/>
        <v>5</v>
      </c>
      <c r="I25" s="7">
        <f t="shared" si="13"/>
        <v>5</v>
      </c>
      <c r="J25" s="7">
        <f t="shared" si="13"/>
        <v>4</v>
      </c>
      <c r="K25" s="7">
        <f t="shared" si="13"/>
        <v>5</v>
      </c>
      <c r="L25" s="7">
        <f t="shared" si="13"/>
        <v>3</v>
      </c>
      <c r="M25" s="7">
        <f t="shared" si="13"/>
        <v>5</v>
      </c>
      <c r="N25" s="7">
        <f t="shared" si="13"/>
        <v>6</v>
      </c>
      <c r="O25" s="7">
        <f t="shared" si="13"/>
        <v>3</v>
      </c>
      <c r="P25" s="7">
        <f t="shared" si="13"/>
        <v>5</v>
      </c>
      <c r="Q25" s="7">
        <f t="shared" si="13"/>
        <v>4</v>
      </c>
      <c r="R25" s="7">
        <f t="shared" si="13"/>
        <v>6</v>
      </c>
      <c r="S25" s="7">
        <f t="shared" si="13"/>
        <v>5</v>
      </c>
      <c r="T25" s="7">
        <f t="shared" si="13"/>
        <v>6</v>
      </c>
      <c r="U25" s="7">
        <f t="shared" si="13"/>
        <v>5</v>
      </c>
      <c r="V25" s="7">
        <f t="shared" si="13"/>
        <v>4</v>
      </c>
      <c r="W25" s="7">
        <f t="shared" si="13"/>
        <v>3</v>
      </c>
      <c r="X25" s="7">
        <f t="shared" si="13"/>
        <v>4</v>
      </c>
      <c r="Y25" s="7">
        <f>SUM(Y22:Y24)</f>
        <v>1</v>
      </c>
      <c r="Z25" s="7">
        <f t="shared" ref="Z25:AK25" si="14">SUM(Z22:Z24)</f>
        <v>1</v>
      </c>
      <c r="AA25" s="7">
        <f t="shared" si="14"/>
        <v>5</v>
      </c>
      <c r="AB25" s="7">
        <f t="shared" si="14"/>
        <v>0</v>
      </c>
      <c r="AC25" s="7">
        <f t="shared" si="14"/>
        <v>1</v>
      </c>
      <c r="AD25" s="7">
        <f t="shared" si="14"/>
        <v>3</v>
      </c>
      <c r="AE25" s="7">
        <f t="shared" si="14"/>
        <v>1</v>
      </c>
      <c r="AF25" s="7">
        <f t="shared" si="14"/>
        <v>2</v>
      </c>
      <c r="AG25" s="7">
        <f t="shared" si="14"/>
        <v>0</v>
      </c>
      <c r="AH25" s="7">
        <f t="shared" si="14"/>
        <v>2</v>
      </c>
      <c r="AI25" s="7">
        <f t="shared" si="14"/>
        <v>2</v>
      </c>
      <c r="AJ25" s="7">
        <f t="shared" si="14"/>
        <v>2</v>
      </c>
      <c r="AK25" s="7">
        <f t="shared" si="14"/>
        <v>6</v>
      </c>
      <c r="AL25" s="25">
        <f t="shared" ref="AL25:AX25" si="15">SUM(AL22:AL24)</f>
        <v>6</v>
      </c>
      <c r="AM25" s="25">
        <f t="shared" si="15"/>
        <v>6</v>
      </c>
      <c r="AN25" s="25">
        <f t="shared" si="15"/>
        <v>6</v>
      </c>
      <c r="AO25" s="25">
        <f t="shared" si="15"/>
        <v>6</v>
      </c>
      <c r="AP25" s="25">
        <f t="shared" si="15"/>
        <v>4</v>
      </c>
      <c r="AQ25" s="25">
        <f>SUM(AQ22:AQ24)</f>
        <v>4</v>
      </c>
      <c r="AR25" s="25">
        <f t="shared" si="15"/>
        <v>5</v>
      </c>
      <c r="AS25" s="25">
        <f t="shared" si="15"/>
        <v>5</v>
      </c>
      <c r="AT25" s="25">
        <f t="shared" si="15"/>
        <v>4</v>
      </c>
      <c r="AU25" s="25">
        <f t="shared" si="15"/>
        <v>4</v>
      </c>
      <c r="AV25" s="25">
        <f t="shared" si="15"/>
        <v>4</v>
      </c>
      <c r="AW25" s="25">
        <f t="shared" si="15"/>
        <v>5</v>
      </c>
      <c r="AX25" s="25">
        <f t="shared" si="15"/>
        <v>5</v>
      </c>
      <c r="AY25" s="25">
        <f t="shared" ref="AY25" si="16">SUM(AY22:AY24)</f>
        <v>3</v>
      </c>
    </row>
    <row r="26" spans="1:51" ht="51">
      <c r="A26" s="5">
        <v>18</v>
      </c>
      <c r="B26" s="63" t="s">
        <v>75</v>
      </c>
      <c r="C26" s="63" t="s">
        <v>76</v>
      </c>
      <c r="D26" s="3" t="s">
        <v>77</v>
      </c>
      <c r="E26" s="1">
        <v>1</v>
      </c>
      <c r="F26" s="1">
        <v>2</v>
      </c>
      <c r="G26" s="1">
        <v>2</v>
      </c>
      <c r="H26" s="15">
        <v>2</v>
      </c>
      <c r="I26" s="15">
        <v>2</v>
      </c>
      <c r="J26" s="15">
        <v>1</v>
      </c>
      <c r="K26" s="15">
        <v>2</v>
      </c>
      <c r="L26" s="15">
        <v>2</v>
      </c>
      <c r="M26" s="15">
        <v>2</v>
      </c>
      <c r="N26" s="15">
        <v>2</v>
      </c>
      <c r="O26" s="15">
        <v>0</v>
      </c>
      <c r="P26" s="15">
        <v>2</v>
      </c>
      <c r="Q26" s="15">
        <v>2</v>
      </c>
      <c r="R26" s="15">
        <v>2</v>
      </c>
      <c r="S26" s="15">
        <v>2</v>
      </c>
      <c r="T26" s="15">
        <v>2</v>
      </c>
      <c r="U26" s="15">
        <v>1</v>
      </c>
      <c r="V26" s="15">
        <v>2</v>
      </c>
      <c r="W26" s="15">
        <v>1</v>
      </c>
      <c r="X26" s="21">
        <v>2</v>
      </c>
      <c r="Y26" s="1">
        <v>0</v>
      </c>
      <c r="Z26" s="1">
        <v>2</v>
      </c>
      <c r="AA26" s="1">
        <v>2</v>
      </c>
      <c r="AB26" s="1">
        <v>0</v>
      </c>
      <c r="AC26" s="1">
        <v>2</v>
      </c>
      <c r="AD26" s="1">
        <v>2</v>
      </c>
      <c r="AE26" s="1">
        <v>0</v>
      </c>
      <c r="AF26" s="1">
        <v>2</v>
      </c>
      <c r="AG26" s="1">
        <v>0</v>
      </c>
      <c r="AH26" s="1">
        <v>2</v>
      </c>
      <c r="AI26" s="1">
        <v>2</v>
      </c>
      <c r="AJ26" s="1">
        <v>1</v>
      </c>
      <c r="AK26" s="1">
        <v>2</v>
      </c>
      <c r="AL26" s="15">
        <v>2</v>
      </c>
      <c r="AM26" s="23">
        <v>2</v>
      </c>
      <c r="AN26" s="23">
        <v>2</v>
      </c>
      <c r="AO26" s="23">
        <v>2</v>
      </c>
      <c r="AP26" s="23">
        <v>2</v>
      </c>
      <c r="AQ26" s="15">
        <v>2</v>
      </c>
      <c r="AR26" s="15">
        <v>1</v>
      </c>
      <c r="AS26" s="24">
        <v>1</v>
      </c>
      <c r="AT26" s="15">
        <v>1</v>
      </c>
      <c r="AU26" s="23">
        <v>2</v>
      </c>
      <c r="AV26" s="23">
        <v>1</v>
      </c>
      <c r="AW26" s="15">
        <v>1</v>
      </c>
      <c r="AX26" s="15">
        <v>1</v>
      </c>
      <c r="AY26" s="15">
        <v>1</v>
      </c>
    </row>
    <row r="27" spans="1:51" ht="127.5">
      <c r="A27" s="5">
        <v>19</v>
      </c>
      <c r="B27" s="64"/>
      <c r="C27" s="64"/>
      <c r="D27" s="3" t="s">
        <v>78</v>
      </c>
      <c r="E27" s="1">
        <v>1</v>
      </c>
      <c r="F27" s="1">
        <v>2</v>
      </c>
      <c r="G27" s="1">
        <v>1</v>
      </c>
      <c r="H27" s="15">
        <v>1</v>
      </c>
      <c r="I27" s="15">
        <v>2</v>
      </c>
      <c r="J27" s="15">
        <v>1</v>
      </c>
      <c r="K27" s="15">
        <v>1</v>
      </c>
      <c r="L27" s="15">
        <v>1</v>
      </c>
      <c r="M27" s="15">
        <v>1</v>
      </c>
      <c r="N27" s="15">
        <v>1</v>
      </c>
      <c r="O27" s="15">
        <v>0</v>
      </c>
      <c r="P27" s="15">
        <v>2</v>
      </c>
      <c r="Q27" s="15">
        <v>2</v>
      </c>
      <c r="R27" s="15">
        <v>2</v>
      </c>
      <c r="S27" s="15">
        <v>2</v>
      </c>
      <c r="T27" s="15">
        <v>1</v>
      </c>
      <c r="U27" s="15">
        <v>1</v>
      </c>
      <c r="V27" s="15">
        <v>2</v>
      </c>
      <c r="W27" s="15">
        <v>1</v>
      </c>
      <c r="X27" s="21">
        <v>2</v>
      </c>
      <c r="Y27" s="1">
        <v>0</v>
      </c>
      <c r="Z27" s="1">
        <v>0</v>
      </c>
      <c r="AA27" s="1">
        <v>2</v>
      </c>
      <c r="AB27" s="1">
        <v>0</v>
      </c>
      <c r="AC27" s="1">
        <v>0</v>
      </c>
      <c r="AD27" s="1">
        <v>1</v>
      </c>
      <c r="AE27" s="1">
        <v>0</v>
      </c>
      <c r="AF27" s="1">
        <v>1</v>
      </c>
      <c r="AG27" s="1">
        <v>0</v>
      </c>
      <c r="AH27" s="1">
        <v>2</v>
      </c>
      <c r="AI27" s="1">
        <v>1</v>
      </c>
      <c r="AJ27" s="1">
        <v>0</v>
      </c>
      <c r="AK27" s="1">
        <v>0</v>
      </c>
      <c r="AL27" s="15">
        <v>2</v>
      </c>
      <c r="AM27" s="29">
        <v>1</v>
      </c>
      <c r="AN27" s="29">
        <v>1</v>
      </c>
      <c r="AO27" s="29">
        <v>2</v>
      </c>
      <c r="AP27" s="29">
        <v>1</v>
      </c>
      <c r="AQ27" s="21">
        <v>2</v>
      </c>
      <c r="AR27" s="21">
        <v>1</v>
      </c>
      <c r="AS27" s="30">
        <v>2</v>
      </c>
      <c r="AT27" s="15">
        <v>2</v>
      </c>
      <c r="AU27" s="23">
        <v>2</v>
      </c>
      <c r="AV27" s="23">
        <v>2</v>
      </c>
      <c r="AW27" s="15">
        <v>2</v>
      </c>
      <c r="AX27" s="15">
        <v>2</v>
      </c>
      <c r="AY27" s="15">
        <v>0</v>
      </c>
    </row>
    <row r="28" spans="1:51" ht="63.75">
      <c r="A28" s="5">
        <v>20</v>
      </c>
      <c r="B28" s="64"/>
      <c r="C28" s="64"/>
      <c r="D28" s="3" t="s">
        <v>79</v>
      </c>
      <c r="E28" s="1">
        <v>2</v>
      </c>
      <c r="F28" s="1">
        <v>1</v>
      </c>
      <c r="G28" s="1">
        <v>2</v>
      </c>
      <c r="H28" s="15">
        <v>0</v>
      </c>
      <c r="I28" s="15">
        <v>0</v>
      </c>
      <c r="J28" s="15">
        <v>0</v>
      </c>
      <c r="K28" s="15">
        <v>2</v>
      </c>
      <c r="L28" s="15">
        <v>0</v>
      </c>
      <c r="M28" s="15">
        <v>0</v>
      </c>
      <c r="N28" s="15">
        <v>2</v>
      </c>
      <c r="O28" s="15">
        <v>0</v>
      </c>
      <c r="P28" s="15">
        <v>2</v>
      </c>
      <c r="Q28" s="15">
        <v>2</v>
      </c>
      <c r="R28" s="15">
        <v>2</v>
      </c>
      <c r="S28" s="15">
        <v>0</v>
      </c>
      <c r="T28" s="15">
        <v>1</v>
      </c>
      <c r="U28" s="15">
        <v>2</v>
      </c>
      <c r="V28" s="15">
        <v>0</v>
      </c>
      <c r="W28" s="15">
        <v>2</v>
      </c>
      <c r="X28" s="21">
        <v>1</v>
      </c>
      <c r="Y28" s="1">
        <v>0</v>
      </c>
      <c r="Z28" s="1">
        <v>0</v>
      </c>
      <c r="AA28" s="1">
        <v>0</v>
      </c>
      <c r="AB28" s="1">
        <v>1</v>
      </c>
      <c r="AC28" s="1">
        <v>0</v>
      </c>
      <c r="AD28" s="1">
        <v>0</v>
      </c>
      <c r="AE28" s="1">
        <v>1</v>
      </c>
      <c r="AF28" s="1">
        <v>1</v>
      </c>
      <c r="AG28" s="1">
        <v>0</v>
      </c>
      <c r="AH28" s="1">
        <v>2</v>
      </c>
      <c r="AI28" s="1">
        <v>0</v>
      </c>
      <c r="AJ28" s="1">
        <v>2</v>
      </c>
      <c r="AK28" s="1">
        <v>2</v>
      </c>
      <c r="AL28" s="15">
        <v>2</v>
      </c>
      <c r="AM28" s="23">
        <v>2</v>
      </c>
      <c r="AN28" s="23">
        <v>2</v>
      </c>
      <c r="AO28" s="23">
        <v>2</v>
      </c>
      <c r="AP28" s="23">
        <v>2</v>
      </c>
      <c r="AQ28" s="15">
        <v>2</v>
      </c>
      <c r="AR28" s="15">
        <v>2</v>
      </c>
      <c r="AS28" s="24">
        <v>2</v>
      </c>
      <c r="AT28" s="15">
        <v>1</v>
      </c>
      <c r="AU28" s="23">
        <v>1</v>
      </c>
      <c r="AV28" s="23">
        <v>1</v>
      </c>
      <c r="AW28" s="15">
        <v>2</v>
      </c>
      <c r="AX28" s="15">
        <v>2</v>
      </c>
      <c r="AY28" s="15">
        <v>0</v>
      </c>
    </row>
    <row r="29" spans="1:51" ht="51">
      <c r="A29" s="5">
        <v>21</v>
      </c>
      <c r="B29" s="65"/>
      <c r="C29" s="65"/>
      <c r="D29" s="3" t="s">
        <v>80</v>
      </c>
      <c r="E29" s="1">
        <v>2</v>
      </c>
      <c r="F29" s="1">
        <v>1</v>
      </c>
      <c r="G29" s="1">
        <v>1</v>
      </c>
      <c r="H29" s="15">
        <v>0</v>
      </c>
      <c r="I29" s="15">
        <v>2</v>
      </c>
      <c r="J29" s="15">
        <v>0</v>
      </c>
      <c r="K29" s="15">
        <v>1</v>
      </c>
      <c r="L29" s="15">
        <v>2</v>
      </c>
      <c r="M29" s="15">
        <v>0</v>
      </c>
      <c r="N29" s="15">
        <v>1</v>
      </c>
      <c r="O29" s="15">
        <v>0</v>
      </c>
      <c r="P29" s="15">
        <v>2</v>
      </c>
      <c r="Q29" s="15">
        <v>2</v>
      </c>
      <c r="R29" s="15">
        <v>1</v>
      </c>
      <c r="S29" s="15">
        <v>2</v>
      </c>
      <c r="T29" s="15">
        <v>2</v>
      </c>
      <c r="U29" s="15">
        <v>1</v>
      </c>
      <c r="V29" s="15">
        <v>2</v>
      </c>
      <c r="W29" s="15">
        <v>1</v>
      </c>
      <c r="X29" s="21">
        <v>1</v>
      </c>
      <c r="Y29" s="1">
        <v>0</v>
      </c>
      <c r="Z29" s="1">
        <v>0</v>
      </c>
      <c r="AA29" s="1">
        <v>2</v>
      </c>
      <c r="AB29" s="1">
        <v>1</v>
      </c>
      <c r="AC29" s="1">
        <v>0</v>
      </c>
      <c r="AD29" s="1">
        <v>0</v>
      </c>
      <c r="AE29" s="1">
        <v>0</v>
      </c>
      <c r="AF29" s="1">
        <v>2</v>
      </c>
      <c r="AG29" s="1">
        <v>0</v>
      </c>
      <c r="AH29" s="1">
        <v>2</v>
      </c>
      <c r="AI29" s="1">
        <v>0</v>
      </c>
      <c r="AJ29" s="1">
        <v>0</v>
      </c>
      <c r="AK29" s="1">
        <v>0</v>
      </c>
      <c r="AL29" s="15">
        <v>2</v>
      </c>
      <c r="AM29" s="23">
        <v>2</v>
      </c>
      <c r="AN29" s="23">
        <v>1</v>
      </c>
      <c r="AO29" s="23">
        <v>2</v>
      </c>
      <c r="AP29" s="23">
        <v>1</v>
      </c>
      <c r="AQ29" s="15">
        <v>2</v>
      </c>
      <c r="AR29" s="15">
        <v>1</v>
      </c>
      <c r="AS29" s="24">
        <v>1</v>
      </c>
      <c r="AT29" s="15">
        <v>1</v>
      </c>
      <c r="AU29" s="23">
        <v>2</v>
      </c>
      <c r="AV29" s="23">
        <v>1</v>
      </c>
      <c r="AW29" s="15">
        <v>1</v>
      </c>
      <c r="AX29" s="15">
        <v>1</v>
      </c>
      <c r="AY29" s="15">
        <v>0</v>
      </c>
    </row>
    <row r="30" spans="1:51" ht="15">
      <c r="A30" s="66" t="s">
        <v>57</v>
      </c>
      <c r="B30" s="67"/>
      <c r="C30" s="67"/>
      <c r="D30" s="67"/>
      <c r="E30" s="7">
        <f>SUM(E26:E29)</f>
        <v>6</v>
      </c>
      <c r="F30" s="7">
        <f t="shared" ref="F30:X30" si="17">SUM(F26:F29)</f>
        <v>6</v>
      </c>
      <c r="G30" s="7">
        <f t="shared" si="17"/>
        <v>6</v>
      </c>
      <c r="H30" s="7">
        <f t="shared" si="17"/>
        <v>3</v>
      </c>
      <c r="I30" s="7">
        <f t="shared" si="17"/>
        <v>6</v>
      </c>
      <c r="J30" s="7">
        <f t="shared" si="17"/>
        <v>2</v>
      </c>
      <c r="K30" s="7">
        <f t="shared" si="17"/>
        <v>6</v>
      </c>
      <c r="L30" s="7">
        <f t="shared" si="17"/>
        <v>5</v>
      </c>
      <c r="M30" s="7">
        <f t="shared" si="17"/>
        <v>3</v>
      </c>
      <c r="N30" s="7">
        <f t="shared" si="17"/>
        <v>6</v>
      </c>
      <c r="O30" s="7">
        <f t="shared" si="17"/>
        <v>0</v>
      </c>
      <c r="P30" s="7">
        <f t="shared" si="17"/>
        <v>8</v>
      </c>
      <c r="Q30" s="7">
        <f t="shared" si="17"/>
        <v>8</v>
      </c>
      <c r="R30" s="7">
        <f t="shared" si="17"/>
        <v>7</v>
      </c>
      <c r="S30" s="7">
        <f t="shared" si="17"/>
        <v>6</v>
      </c>
      <c r="T30" s="7">
        <f t="shared" si="17"/>
        <v>6</v>
      </c>
      <c r="U30" s="7">
        <f t="shared" si="17"/>
        <v>5</v>
      </c>
      <c r="V30" s="7">
        <f t="shared" si="17"/>
        <v>6</v>
      </c>
      <c r="W30" s="7">
        <f t="shared" si="17"/>
        <v>5</v>
      </c>
      <c r="X30" s="7">
        <f t="shared" si="17"/>
        <v>6</v>
      </c>
      <c r="Y30" s="7">
        <f>SUM(Y26:Y29)</f>
        <v>0</v>
      </c>
      <c r="Z30" s="7">
        <f t="shared" ref="Z30:AK30" si="18">SUM(Z26:Z29)</f>
        <v>2</v>
      </c>
      <c r="AA30" s="7">
        <f t="shared" si="18"/>
        <v>6</v>
      </c>
      <c r="AB30" s="7">
        <f t="shared" si="18"/>
        <v>2</v>
      </c>
      <c r="AC30" s="7">
        <f t="shared" si="18"/>
        <v>2</v>
      </c>
      <c r="AD30" s="7">
        <f t="shared" si="18"/>
        <v>3</v>
      </c>
      <c r="AE30" s="7">
        <f t="shared" si="18"/>
        <v>1</v>
      </c>
      <c r="AF30" s="7">
        <f t="shared" si="18"/>
        <v>6</v>
      </c>
      <c r="AG30" s="7">
        <f t="shared" si="18"/>
        <v>0</v>
      </c>
      <c r="AH30" s="7">
        <f t="shared" si="18"/>
        <v>8</v>
      </c>
      <c r="AI30" s="7">
        <f t="shared" si="18"/>
        <v>3</v>
      </c>
      <c r="AJ30" s="7">
        <f t="shared" si="18"/>
        <v>3</v>
      </c>
      <c r="AK30" s="7">
        <f t="shared" si="18"/>
        <v>4</v>
      </c>
      <c r="AL30" s="25">
        <f t="shared" ref="AL30:AX30" si="19">SUM(AL26:AL29)</f>
        <v>8</v>
      </c>
      <c r="AM30" s="25">
        <f t="shared" si="19"/>
        <v>7</v>
      </c>
      <c r="AN30" s="25">
        <f t="shared" si="19"/>
        <v>6</v>
      </c>
      <c r="AO30" s="25">
        <f t="shared" si="19"/>
        <v>8</v>
      </c>
      <c r="AP30" s="25">
        <f t="shared" si="19"/>
        <v>6</v>
      </c>
      <c r="AQ30" s="25">
        <f>SUM(AQ26:AQ29)</f>
        <v>8</v>
      </c>
      <c r="AR30" s="25">
        <f t="shared" si="19"/>
        <v>5</v>
      </c>
      <c r="AS30" s="25">
        <f t="shared" si="19"/>
        <v>6</v>
      </c>
      <c r="AT30" s="25">
        <f t="shared" si="19"/>
        <v>5</v>
      </c>
      <c r="AU30" s="25">
        <f t="shared" si="19"/>
        <v>7</v>
      </c>
      <c r="AV30" s="25">
        <f t="shared" si="19"/>
        <v>5</v>
      </c>
      <c r="AW30" s="25">
        <f t="shared" si="19"/>
        <v>6</v>
      </c>
      <c r="AX30" s="25">
        <f t="shared" si="19"/>
        <v>6</v>
      </c>
      <c r="AY30" s="25">
        <f t="shared" ref="AY30" si="20">SUM(AY26:AY29)</f>
        <v>1</v>
      </c>
    </row>
    <row r="31" spans="1:51" ht="38.25">
      <c r="A31" s="4">
        <v>22</v>
      </c>
      <c r="B31" s="63" t="s">
        <v>81</v>
      </c>
      <c r="C31" s="63" t="s">
        <v>82</v>
      </c>
      <c r="D31" s="3" t="s">
        <v>83</v>
      </c>
      <c r="E31" s="1">
        <v>2</v>
      </c>
      <c r="F31" s="1">
        <v>1</v>
      </c>
      <c r="G31" s="1">
        <v>1</v>
      </c>
      <c r="H31" s="15">
        <v>2</v>
      </c>
      <c r="I31" s="15">
        <v>1</v>
      </c>
      <c r="J31" s="15">
        <v>1</v>
      </c>
      <c r="K31" s="15">
        <v>2</v>
      </c>
      <c r="L31" s="15">
        <v>2</v>
      </c>
      <c r="M31" s="15">
        <v>2</v>
      </c>
      <c r="N31" s="15">
        <v>2</v>
      </c>
      <c r="O31" s="15">
        <v>2</v>
      </c>
      <c r="P31" s="15">
        <v>2</v>
      </c>
      <c r="Q31" s="15">
        <v>2</v>
      </c>
      <c r="R31" s="15">
        <v>2</v>
      </c>
      <c r="S31" s="15">
        <v>2</v>
      </c>
      <c r="T31" s="15">
        <v>2</v>
      </c>
      <c r="U31" s="15">
        <v>2</v>
      </c>
      <c r="V31" s="15">
        <v>2</v>
      </c>
      <c r="W31" s="15">
        <v>2</v>
      </c>
      <c r="X31" s="21">
        <v>1</v>
      </c>
      <c r="Y31" s="1">
        <v>1</v>
      </c>
      <c r="Z31" s="1">
        <v>1</v>
      </c>
      <c r="AA31" s="1">
        <v>2</v>
      </c>
      <c r="AB31" s="1">
        <v>0</v>
      </c>
      <c r="AC31" s="1">
        <v>2</v>
      </c>
      <c r="AD31" s="1">
        <v>2</v>
      </c>
      <c r="AE31" s="1">
        <v>2</v>
      </c>
      <c r="AF31" s="1">
        <v>2</v>
      </c>
      <c r="AG31" s="1">
        <v>1</v>
      </c>
      <c r="AH31" s="1">
        <v>2</v>
      </c>
      <c r="AI31" s="1">
        <v>1</v>
      </c>
      <c r="AJ31" s="1">
        <v>2</v>
      </c>
      <c r="AK31" s="1">
        <v>2</v>
      </c>
      <c r="AL31" s="15">
        <v>2</v>
      </c>
      <c r="AM31" s="23">
        <v>1</v>
      </c>
      <c r="AN31" s="23">
        <v>2</v>
      </c>
      <c r="AO31" s="23">
        <v>2</v>
      </c>
      <c r="AP31" s="23">
        <v>1</v>
      </c>
      <c r="AQ31" s="15">
        <v>2</v>
      </c>
      <c r="AR31" s="15">
        <v>2</v>
      </c>
      <c r="AS31" s="24">
        <v>1</v>
      </c>
      <c r="AT31" s="15">
        <v>2</v>
      </c>
      <c r="AU31" s="23">
        <v>2</v>
      </c>
      <c r="AV31" s="23">
        <v>2</v>
      </c>
      <c r="AW31" s="15">
        <v>2</v>
      </c>
      <c r="AX31" s="15">
        <v>2</v>
      </c>
      <c r="AY31" s="15">
        <v>2</v>
      </c>
    </row>
    <row r="32" spans="1:51" ht="63.75">
      <c r="A32" s="5">
        <v>23</v>
      </c>
      <c r="B32" s="64"/>
      <c r="C32" s="64"/>
      <c r="D32" s="3" t="s">
        <v>84</v>
      </c>
      <c r="E32" s="1">
        <v>1</v>
      </c>
      <c r="F32" s="1">
        <v>2</v>
      </c>
      <c r="G32" s="1">
        <v>2</v>
      </c>
      <c r="H32" s="15">
        <v>1</v>
      </c>
      <c r="I32" s="15">
        <v>1</v>
      </c>
      <c r="J32" s="15">
        <v>1</v>
      </c>
      <c r="K32" s="15">
        <v>2</v>
      </c>
      <c r="L32" s="15">
        <v>2</v>
      </c>
      <c r="M32" s="15">
        <v>1</v>
      </c>
      <c r="N32" s="15">
        <v>2</v>
      </c>
      <c r="O32" s="15">
        <v>2</v>
      </c>
      <c r="P32" s="15">
        <v>2</v>
      </c>
      <c r="Q32" s="15">
        <v>2</v>
      </c>
      <c r="R32" s="15">
        <v>2</v>
      </c>
      <c r="S32" s="15">
        <v>2</v>
      </c>
      <c r="T32" s="15">
        <v>2</v>
      </c>
      <c r="U32" s="15">
        <v>2</v>
      </c>
      <c r="V32" s="15">
        <v>1</v>
      </c>
      <c r="W32" s="15">
        <v>1</v>
      </c>
      <c r="X32" s="21">
        <v>1</v>
      </c>
      <c r="Y32" s="1">
        <v>0</v>
      </c>
      <c r="Z32" s="1">
        <v>0</v>
      </c>
      <c r="AA32" s="1">
        <v>2</v>
      </c>
      <c r="AB32" s="1">
        <v>0</v>
      </c>
      <c r="AC32" s="1">
        <v>1</v>
      </c>
      <c r="AD32" s="1">
        <v>0</v>
      </c>
      <c r="AE32" s="1">
        <v>0</v>
      </c>
      <c r="AF32" s="1">
        <v>2</v>
      </c>
      <c r="AG32" s="1">
        <v>0</v>
      </c>
      <c r="AH32" s="1">
        <v>0</v>
      </c>
      <c r="AI32" s="1">
        <v>2</v>
      </c>
      <c r="AJ32" s="1">
        <v>0</v>
      </c>
      <c r="AK32" s="1">
        <v>0</v>
      </c>
      <c r="AL32" s="15">
        <v>2</v>
      </c>
      <c r="AM32" s="23">
        <v>2</v>
      </c>
      <c r="AN32" s="23">
        <v>2</v>
      </c>
      <c r="AO32" s="23">
        <v>2</v>
      </c>
      <c r="AP32" s="23">
        <v>1</v>
      </c>
      <c r="AQ32" s="15">
        <v>2</v>
      </c>
      <c r="AR32" s="15">
        <v>1</v>
      </c>
      <c r="AS32" s="24">
        <v>1</v>
      </c>
      <c r="AT32" s="15">
        <v>2</v>
      </c>
      <c r="AU32" s="23">
        <v>1</v>
      </c>
      <c r="AV32" s="23">
        <v>1</v>
      </c>
      <c r="AW32" s="15">
        <v>2</v>
      </c>
      <c r="AX32" s="15">
        <v>2</v>
      </c>
      <c r="AY32" s="15">
        <v>1</v>
      </c>
    </row>
    <row r="33" spans="1:51" ht="51">
      <c r="A33" s="5">
        <v>24</v>
      </c>
      <c r="B33" s="65"/>
      <c r="C33" s="65"/>
      <c r="D33" s="3" t="s">
        <v>85</v>
      </c>
      <c r="E33" s="1">
        <v>1</v>
      </c>
      <c r="F33" s="1">
        <v>2</v>
      </c>
      <c r="G33" s="1">
        <v>1</v>
      </c>
      <c r="H33" s="15">
        <v>1</v>
      </c>
      <c r="I33" s="15">
        <v>1</v>
      </c>
      <c r="J33" s="15">
        <v>1</v>
      </c>
      <c r="K33" s="15">
        <v>1</v>
      </c>
      <c r="L33" s="15">
        <v>2</v>
      </c>
      <c r="M33" s="15">
        <v>1</v>
      </c>
      <c r="N33" s="15">
        <v>1</v>
      </c>
      <c r="O33" s="15">
        <v>1</v>
      </c>
      <c r="P33" s="15">
        <v>1</v>
      </c>
      <c r="Q33" s="15">
        <v>2</v>
      </c>
      <c r="R33" s="15">
        <v>2</v>
      </c>
      <c r="S33" s="15">
        <v>2</v>
      </c>
      <c r="T33" s="15">
        <v>2</v>
      </c>
      <c r="U33" s="15">
        <v>2</v>
      </c>
      <c r="V33" s="15">
        <v>1</v>
      </c>
      <c r="W33" s="15">
        <v>1</v>
      </c>
      <c r="X33" s="21">
        <v>1</v>
      </c>
      <c r="Y33" s="1">
        <v>2</v>
      </c>
      <c r="Z33" s="1">
        <v>0</v>
      </c>
      <c r="AA33" s="1">
        <v>2</v>
      </c>
      <c r="AB33" s="1">
        <v>1</v>
      </c>
      <c r="AC33" s="1">
        <v>1</v>
      </c>
      <c r="AD33" s="1">
        <v>0</v>
      </c>
      <c r="AE33" s="1">
        <v>0</v>
      </c>
      <c r="AF33" s="1">
        <v>1</v>
      </c>
      <c r="AG33" s="1">
        <v>1</v>
      </c>
      <c r="AH33" s="1">
        <v>0</v>
      </c>
      <c r="AI33" s="1">
        <v>0</v>
      </c>
      <c r="AJ33" s="1">
        <v>1</v>
      </c>
      <c r="AK33" s="1">
        <v>0</v>
      </c>
      <c r="AL33" s="15">
        <v>2</v>
      </c>
      <c r="AM33" s="23">
        <v>1</v>
      </c>
      <c r="AN33" s="23">
        <v>2</v>
      </c>
      <c r="AO33" s="23">
        <v>2</v>
      </c>
      <c r="AP33" s="23">
        <v>2</v>
      </c>
      <c r="AQ33" s="15">
        <v>0</v>
      </c>
      <c r="AR33" s="15">
        <v>1</v>
      </c>
      <c r="AS33" s="24">
        <v>1</v>
      </c>
      <c r="AT33" s="15">
        <v>1</v>
      </c>
      <c r="AU33" s="23">
        <v>1</v>
      </c>
      <c r="AV33" s="23">
        <v>1</v>
      </c>
      <c r="AW33" s="15">
        <v>1</v>
      </c>
      <c r="AX33" s="15">
        <v>1</v>
      </c>
      <c r="AY33" s="15">
        <v>1</v>
      </c>
    </row>
    <row r="34" spans="1:51" ht="15">
      <c r="A34" s="7" t="s">
        <v>57</v>
      </c>
      <c r="B34" s="6"/>
      <c r="C34" s="6"/>
      <c r="D34" s="6"/>
      <c r="E34" s="7">
        <f>SUM(E31:E33)</f>
        <v>4</v>
      </c>
      <c r="F34" s="7">
        <f t="shared" ref="F34:Y34" si="21">SUM(F31:F33)</f>
        <v>5</v>
      </c>
      <c r="G34" s="7">
        <f t="shared" si="21"/>
        <v>4</v>
      </c>
      <c r="H34" s="7">
        <f t="shared" si="21"/>
        <v>4</v>
      </c>
      <c r="I34" s="7">
        <f t="shared" si="21"/>
        <v>3</v>
      </c>
      <c r="J34" s="7">
        <f t="shared" si="21"/>
        <v>3</v>
      </c>
      <c r="K34" s="7">
        <f t="shared" si="21"/>
        <v>5</v>
      </c>
      <c r="L34" s="7">
        <f t="shared" si="21"/>
        <v>6</v>
      </c>
      <c r="M34" s="7">
        <f t="shared" si="21"/>
        <v>4</v>
      </c>
      <c r="N34" s="7">
        <f t="shared" si="21"/>
        <v>5</v>
      </c>
      <c r="O34" s="7">
        <f t="shared" si="21"/>
        <v>5</v>
      </c>
      <c r="P34" s="7">
        <f t="shared" si="21"/>
        <v>5</v>
      </c>
      <c r="Q34" s="7">
        <f t="shared" si="21"/>
        <v>6</v>
      </c>
      <c r="R34" s="7">
        <f t="shared" si="21"/>
        <v>6</v>
      </c>
      <c r="S34" s="7">
        <f t="shared" si="21"/>
        <v>6</v>
      </c>
      <c r="T34" s="7">
        <f t="shared" si="21"/>
        <v>6</v>
      </c>
      <c r="U34" s="7">
        <f t="shared" si="21"/>
        <v>6</v>
      </c>
      <c r="V34" s="7">
        <f t="shared" si="21"/>
        <v>4</v>
      </c>
      <c r="W34" s="7">
        <f t="shared" si="21"/>
        <v>4</v>
      </c>
      <c r="X34" s="7">
        <f t="shared" si="21"/>
        <v>3</v>
      </c>
      <c r="Y34" s="7">
        <f t="shared" si="21"/>
        <v>3</v>
      </c>
      <c r="Z34" s="7">
        <f t="shared" ref="Z34:AK34" si="22">SUM(Z31:Z33)</f>
        <v>1</v>
      </c>
      <c r="AA34" s="7">
        <f t="shared" si="22"/>
        <v>6</v>
      </c>
      <c r="AB34" s="7">
        <f t="shared" si="22"/>
        <v>1</v>
      </c>
      <c r="AC34" s="7">
        <f t="shared" si="22"/>
        <v>4</v>
      </c>
      <c r="AD34" s="7">
        <f t="shared" si="22"/>
        <v>2</v>
      </c>
      <c r="AE34" s="7">
        <f t="shared" si="22"/>
        <v>2</v>
      </c>
      <c r="AF34" s="7">
        <f t="shared" si="22"/>
        <v>5</v>
      </c>
      <c r="AG34" s="7">
        <f t="shared" si="22"/>
        <v>2</v>
      </c>
      <c r="AH34" s="7">
        <f t="shared" si="22"/>
        <v>2</v>
      </c>
      <c r="AI34" s="7">
        <f t="shared" si="22"/>
        <v>3</v>
      </c>
      <c r="AJ34" s="7">
        <f t="shared" si="22"/>
        <v>3</v>
      </c>
      <c r="AK34" s="7">
        <f t="shared" si="22"/>
        <v>2</v>
      </c>
      <c r="AL34" s="25">
        <f t="shared" ref="AL34:AX34" si="23">SUM(AL31:AL33)</f>
        <v>6</v>
      </c>
      <c r="AM34" s="25">
        <f t="shared" si="23"/>
        <v>4</v>
      </c>
      <c r="AN34" s="25">
        <f t="shared" si="23"/>
        <v>6</v>
      </c>
      <c r="AO34" s="25">
        <f t="shared" si="23"/>
        <v>6</v>
      </c>
      <c r="AP34" s="25">
        <f t="shared" si="23"/>
        <v>4</v>
      </c>
      <c r="AQ34" s="25">
        <f>SUM(AQ31:AQ33)</f>
        <v>4</v>
      </c>
      <c r="AR34" s="25">
        <f t="shared" si="23"/>
        <v>4</v>
      </c>
      <c r="AS34" s="25">
        <f t="shared" si="23"/>
        <v>3</v>
      </c>
      <c r="AT34" s="25">
        <f t="shared" si="23"/>
        <v>5</v>
      </c>
      <c r="AU34" s="25">
        <f t="shared" si="23"/>
        <v>4</v>
      </c>
      <c r="AV34" s="25">
        <f t="shared" si="23"/>
        <v>4</v>
      </c>
      <c r="AW34" s="25">
        <f t="shared" si="23"/>
        <v>5</v>
      </c>
      <c r="AX34" s="25">
        <f t="shared" si="23"/>
        <v>5</v>
      </c>
      <c r="AY34" s="25">
        <f t="shared" ref="AY34" si="24">SUM(AY31:AY33)</f>
        <v>4</v>
      </c>
    </row>
    <row r="35" spans="1:51" ht="89.25">
      <c r="A35" s="5">
        <v>25</v>
      </c>
      <c r="B35" s="63" t="s">
        <v>86</v>
      </c>
      <c r="C35" s="63" t="s">
        <v>87</v>
      </c>
      <c r="D35" s="3" t="s">
        <v>88</v>
      </c>
      <c r="E35" s="1">
        <v>1</v>
      </c>
      <c r="F35" s="1">
        <v>2</v>
      </c>
      <c r="G35" s="1">
        <v>1</v>
      </c>
      <c r="H35" s="15">
        <v>1</v>
      </c>
      <c r="I35" s="15">
        <v>1</v>
      </c>
      <c r="J35" s="15">
        <v>1</v>
      </c>
      <c r="K35" s="15">
        <v>1</v>
      </c>
      <c r="L35" s="15">
        <v>2</v>
      </c>
      <c r="M35" s="15">
        <v>1</v>
      </c>
      <c r="N35" s="15">
        <v>1</v>
      </c>
      <c r="O35" s="15">
        <v>1</v>
      </c>
      <c r="P35" s="15">
        <v>1</v>
      </c>
      <c r="Q35" s="15">
        <v>1</v>
      </c>
      <c r="R35" s="15">
        <v>2</v>
      </c>
      <c r="S35" s="15">
        <v>2</v>
      </c>
      <c r="T35" s="15">
        <v>2</v>
      </c>
      <c r="U35" s="15">
        <v>2</v>
      </c>
      <c r="V35" s="15">
        <v>2</v>
      </c>
      <c r="W35" s="15">
        <v>1</v>
      </c>
      <c r="X35" s="21">
        <v>2</v>
      </c>
      <c r="Y35" s="1">
        <v>1</v>
      </c>
      <c r="Z35" s="1">
        <v>1</v>
      </c>
      <c r="AA35" s="1">
        <v>2</v>
      </c>
      <c r="AB35" s="1">
        <v>1</v>
      </c>
      <c r="AC35" s="1">
        <v>1</v>
      </c>
      <c r="AD35" s="1">
        <v>2</v>
      </c>
      <c r="AE35" s="1">
        <v>0</v>
      </c>
      <c r="AF35" s="1">
        <v>1</v>
      </c>
      <c r="AG35" s="1">
        <v>0</v>
      </c>
      <c r="AH35" s="1">
        <v>2</v>
      </c>
      <c r="AI35" s="1">
        <v>1</v>
      </c>
      <c r="AJ35" s="1">
        <v>1</v>
      </c>
      <c r="AK35" s="1">
        <v>1</v>
      </c>
      <c r="AL35" s="15">
        <v>2</v>
      </c>
      <c r="AM35" s="23">
        <v>2</v>
      </c>
      <c r="AN35" s="23">
        <v>1</v>
      </c>
      <c r="AO35" s="23">
        <v>1</v>
      </c>
      <c r="AP35" s="23">
        <v>1</v>
      </c>
      <c r="AQ35" s="15">
        <v>1</v>
      </c>
      <c r="AR35" s="15">
        <v>1</v>
      </c>
      <c r="AS35" s="24">
        <v>1</v>
      </c>
      <c r="AT35" s="15">
        <v>1</v>
      </c>
      <c r="AU35" s="23">
        <v>1</v>
      </c>
      <c r="AV35" s="23">
        <v>2</v>
      </c>
      <c r="AW35" s="15">
        <v>2</v>
      </c>
      <c r="AX35" s="15">
        <v>1</v>
      </c>
      <c r="AY35" s="15">
        <v>0</v>
      </c>
    </row>
    <row r="36" spans="1:51" ht="63.75">
      <c r="A36" s="4">
        <v>26</v>
      </c>
      <c r="B36" s="64"/>
      <c r="C36" s="64"/>
      <c r="D36" s="3" t="s">
        <v>89</v>
      </c>
      <c r="E36" s="1">
        <v>2</v>
      </c>
      <c r="F36" s="1">
        <v>2</v>
      </c>
      <c r="G36" s="1">
        <v>2</v>
      </c>
      <c r="H36" s="15">
        <v>1</v>
      </c>
      <c r="I36" s="15">
        <v>1</v>
      </c>
      <c r="J36" s="15">
        <v>1</v>
      </c>
      <c r="K36" s="15">
        <v>2</v>
      </c>
      <c r="L36" s="15">
        <v>0</v>
      </c>
      <c r="M36" s="15">
        <v>1</v>
      </c>
      <c r="N36" s="15">
        <v>1</v>
      </c>
      <c r="O36" s="15">
        <v>1</v>
      </c>
      <c r="P36" s="15">
        <v>2</v>
      </c>
      <c r="Q36" s="15">
        <v>2</v>
      </c>
      <c r="R36" s="15">
        <v>1</v>
      </c>
      <c r="S36" s="15">
        <v>0</v>
      </c>
      <c r="T36" s="15">
        <v>2</v>
      </c>
      <c r="U36" s="15">
        <v>2</v>
      </c>
      <c r="V36" s="15">
        <v>1</v>
      </c>
      <c r="W36" s="15">
        <v>1</v>
      </c>
      <c r="X36" s="21">
        <v>2</v>
      </c>
      <c r="Y36" s="1">
        <v>2</v>
      </c>
      <c r="Z36" s="1">
        <v>0</v>
      </c>
      <c r="AA36" s="1">
        <v>2</v>
      </c>
      <c r="AB36" s="1">
        <v>1</v>
      </c>
      <c r="AC36" s="1">
        <v>2</v>
      </c>
      <c r="AD36" s="1">
        <v>2</v>
      </c>
      <c r="AE36" s="1">
        <v>0</v>
      </c>
      <c r="AF36" s="1">
        <v>1</v>
      </c>
      <c r="AG36" s="1">
        <v>0</v>
      </c>
      <c r="AH36" s="1">
        <v>2</v>
      </c>
      <c r="AI36" s="1">
        <v>0</v>
      </c>
      <c r="AJ36" s="1">
        <v>0</v>
      </c>
      <c r="AK36" s="1">
        <v>1</v>
      </c>
      <c r="AL36" s="15">
        <v>2</v>
      </c>
      <c r="AM36" s="23">
        <v>2</v>
      </c>
      <c r="AN36" s="23">
        <v>2</v>
      </c>
      <c r="AO36" s="23">
        <v>2</v>
      </c>
      <c r="AP36" s="23">
        <v>1</v>
      </c>
      <c r="AQ36" s="15">
        <v>2</v>
      </c>
      <c r="AR36" s="15">
        <v>2</v>
      </c>
      <c r="AS36" s="24">
        <v>1</v>
      </c>
      <c r="AT36" s="15">
        <v>1</v>
      </c>
      <c r="AU36" s="23">
        <v>1</v>
      </c>
      <c r="AV36" s="23">
        <v>1</v>
      </c>
      <c r="AW36" s="15">
        <v>1</v>
      </c>
      <c r="AX36" s="15">
        <v>1</v>
      </c>
      <c r="AY36" s="15">
        <v>0</v>
      </c>
    </row>
    <row r="37" spans="1:51" ht="51">
      <c r="A37" s="5">
        <v>27</v>
      </c>
      <c r="B37" s="64"/>
      <c r="C37" s="64"/>
      <c r="D37" s="3" t="s">
        <v>90</v>
      </c>
      <c r="E37" s="1">
        <v>2</v>
      </c>
      <c r="F37" s="1">
        <v>2</v>
      </c>
      <c r="G37" s="1">
        <v>1</v>
      </c>
      <c r="H37" s="15">
        <v>2</v>
      </c>
      <c r="I37" s="15">
        <v>1</v>
      </c>
      <c r="J37" s="15">
        <v>2</v>
      </c>
      <c r="K37" s="15">
        <v>2</v>
      </c>
      <c r="L37" s="15">
        <v>2</v>
      </c>
      <c r="M37" s="15">
        <v>2</v>
      </c>
      <c r="N37" s="15">
        <v>2</v>
      </c>
      <c r="O37" s="15">
        <v>0</v>
      </c>
      <c r="P37" s="15">
        <v>2</v>
      </c>
      <c r="Q37" s="15">
        <v>2</v>
      </c>
      <c r="R37" s="15">
        <v>2</v>
      </c>
      <c r="S37" s="15">
        <v>2</v>
      </c>
      <c r="T37" s="15">
        <v>2</v>
      </c>
      <c r="U37" s="15">
        <v>2</v>
      </c>
      <c r="V37" s="15">
        <v>2</v>
      </c>
      <c r="W37" s="15">
        <v>2</v>
      </c>
      <c r="X37" s="21">
        <v>2</v>
      </c>
      <c r="Y37" s="1">
        <v>2</v>
      </c>
      <c r="Z37" s="1">
        <v>0</v>
      </c>
      <c r="AA37" s="1">
        <v>2</v>
      </c>
      <c r="AB37" s="1">
        <v>0</v>
      </c>
      <c r="AC37" s="1">
        <v>0</v>
      </c>
      <c r="AD37" s="1">
        <v>2</v>
      </c>
      <c r="AE37" s="1">
        <v>0</v>
      </c>
      <c r="AF37" s="1">
        <v>0</v>
      </c>
      <c r="AG37" s="1">
        <v>0</v>
      </c>
      <c r="AH37" s="1">
        <v>2</v>
      </c>
      <c r="AI37" s="1">
        <v>0</v>
      </c>
      <c r="AJ37" s="1">
        <v>0</v>
      </c>
      <c r="AK37" s="1">
        <v>1</v>
      </c>
      <c r="AL37" s="15">
        <v>2</v>
      </c>
      <c r="AM37" s="23">
        <v>2</v>
      </c>
      <c r="AN37" s="23">
        <v>2</v>
      </c>
      <c r="AO37" s="23">
        <v>2</v>
      </c>
      <c r="AP37" s="23">
        <v>2</v>
      </c>
      <c r="AQ37" s="15">
        <v>2</v>
      </c>
      <c r="AR37" s="15">
        <v>2</v>
      </c>
      <c r="AS37" s="24">
        <v>2</v>
      </c>
      <c r="AT37" s="15">
        <v>1</v>
      </c>
      <c r="AU37" s="23">
        <v>1</v>
      </c>
      <c r="AV37" s="23">
        <v>2</v>
      </c>
      <c r="AW37" s="15">
        <v>0</v>
      </c>
      <c r="AX37" s="15">
        <v>0</v>
      </c>
      <c r="AY37" s="15">
        <v>0</v>
      </c>
    </row>
    <row r="38" spans="1:51" ht="51">
      <c r="A38" s="5">
        <v>28</v>
      </c>
      <c r="B38" s="65"/>
      <c r="C38" s="65"/>
      <c r="D38" s="3" t="s">
        <v>91</v>
      </c>
      <c r="E38" s="1">
        <v>2</v>
      </c>
      <c r="F38" s="1">
        <v>2</v>
      </c>
      <c r="G38" s="1">
        <v>1</v>
      </c>
      <c r="H38" s="15">
        <v>1</v>
      </c>
      <c r="I38" s="15">
        <v>1</v>
      </c>
      <c r="J38" s="15">
        <v>1</v>
      </c>
      <c r="K38" s="15">
        <v>2</v>
      </c>
      <c r="L38" s="15">
        <v>2</v>
      </c>
      <c r="M38" s="15">
        <v>1</v>
      </c>
      <c r="N38" s="15">
        <v>2</v>
      </c>
      <c r="O38" s="15">
        <v>2</v>
      </c>
      <c r="P38" s="15">
        <v>2</v>
      </c>
      <c r="Q38" s="15">
        <v>2</v>
      </c>
      <c r="R38" s="15">
        <v>1</v>
      </c>
      <c r="S38" s="15">
        <v>2</v>
      </c>
      <c r="T38" s="15">
        <v>2</v>
      </c>
      <c r="U38" s="15">
        <v>2</v>
      </c>
      <c r="V38" s="15">
        <v>2</v>
      </c>
      <c r="W38" s="15">
        <v>1</v>
      </c>
      <c r="X38" s="21">
        <v>2</v>
      </c>
      <c r="Y38" s="1">
        <v>2</v>
      </c>
      <c r="Z38" s="1">
        <v>1</v>
      </c>
      <c r="AA38" s="1">
        <v>2</v>
      </c>
      <c r="AB38" s="1">
        <v>1</v>
      </c>
      <c r="AC38" s="1">
        <v>1</v>
      </c>
      <c r="AD38" s="1">
        <v>2</v>
      </c>
      <c r="AE38" s="1">
        <v>2</v>
      </c>
      <c r="AF38" s="1">
        <v>1</v>
      </c>
      <c r="AG38" s="1">
        <v>1</v>
      </c>
      <c r="AH38" s="1">
        <v>0</v>
      </c>
      <c r="AI38" s="1">
        <v>1</v>
      </c>
      <c r="AJ38" s="1">
        <v>1</v>
      </c>
      <c r="AK38" s="1">
        <v>2</v>
      </c>
      <c r="AL38" s="15">
        <v>2</v>
      </c>
      <c r="AM38" s="23">
        <v>2</v>
      </c>
      <c r="AN38" s="23">
        <v>2</v>
      </c>
      <c r="AO38" s="23">
        <v>2</v>
      </c>
      <c r="AP38" s="23">
        <v>2</v>
      </c>
      <c r="AQ38" s="15">
        <v>1</v>
      </c>
      <c r="AR38" s="15">
        <v>2</v>
      </c>
      <c r="AS38" s="24">
        <v>2</v>
      </c>
      <c r="AT38" s="15">
        <v>2</v>
      </c>
      <c r="AU38" s="23">
        <v>2</v>
      </c>
      <c r="AV38" s="23">
        <v>2</v>
      </c>
      <c r="AW38" s="15">
        <v>2</v>
      </c>
      <c r="AX38" s="15">
        <v>2</v>
      </c>
      <c r="AY38" s="15">
        <v>1</v>
      </c>
    </row>
    <row r="39" spans="1:51" ht="15">
      <c r="A39" s="66" t="s">
        <v>57</v>
      </c>
      <c r="B39" s="67"/>
      <c r="C39" s="67"/>
      <c r="D39" s="67"/>
      <c r="E39" s="7">
        <f>SUM(E35:E38)</f>
        <v>7</v>
      </c>
      <c r="F39" s="7">
        <f t="shared" ref="F39:X39" si="25">SUM(F35:F38)</f>
        <v>8</v>
      </c>
      <c r="G39" s="7">
        <f t="shared" si="25"/>
        <v>5</v>
      </c>
      <c r="H39" s="7">
        <f t="shared" si="25"/>
        <v>5</v>
      </c>
      <c r="I39" s="7">
        <f t="shared" si="25"/>
        <v>4</v>
      </c>
      <c r="J39" s="7">
        <f t="shared" si="25"/>
        <v>5</v>
      </c>
      <c r="K39" s="7">
        <f t="shared" si="25"/>
        <v>7</v>
      </c>
      <c r="L39" s="7">
        <f t="shared" si="25"/>
        <v>6</v>
      </c>
      <c r="M39" s="7">
        <f>SUM(M35:M38)</f>
        <v>5</v>
      </c>
      <c r="N39" s="7">
        <f t="shared" si="25"/>
        <v>6</v>
      </c>
      <c r="O39" s="7">
        <f t="shared" si="25"/>
        <v>4</v>
      </c>
      <c r="P39" s="7">
        <f t="shared" si="25"/>
        <v>7</v>
      </c>
      <c r="Q39" s="7">
        <f t="shared" si="25"/>
        <v>7</v>
      </c>
      <c r="R39" s="7">
        <f t="shared" si="25"/>
        <v>6</v>
      </c>
      <c r="S39" s="7">
        <f t="shared" si="25"/>
        <v>6</v>
      </c>
      <c r="T39" s="7">
        <f t="shared" si="25"/>
        <v>8</v>
      </c>
      <c r="U39" s="7">
        <f t="shared" si="25"/>
        <v>8</v>
      </c>
      <c r="V39" s="7">
        <f t="shared" si="25"/>
        <v>7</v>
      </c>
      <c r="W39" s="7">
        <f t="shared" si="25"/>
        <v>5</v>
      </c>
      <c r="X39" s="7">
        <f t="shared" si="25"/>
        <v>8</v>
      </c>
      <c r="Y39" s="7">
        <f>SUM(Y35:Y38)</f>
        <v>7</v>
      </c>
      <c r="Z39" s="7">
        <f t="shared" ref="Z39:AK39" si="26">SUM(Z35:Z38)</f>
        <v>2</v>
      </c>
      <c r="AA39" s="7">
        <f t="shared" si="26"/>
        <v>8</v>
      </c>
      <c r="AB39" s="7">
        <f t="shared" si="26"/>
        <v>3</v>
      </c>
      <c r="AC39" s="7">
        <f t="shared" si="26"/>
        <v>4</v>
      </c>
      <c r="AD39" s="7">
        <f t="shared" si="26"/>
        <v>8</v>
      </c>
      <c r="AE39" s="7">
        <f t="shared" si="26"/>
        <v>2</v>
      </c>
      <c r="AF39" s="7">
        <f t="shared" si="26"/>
        <v>3</v>
      </c>
      <c r="AG39" s="7">
        <f t="shared" si="26"/>
        <v>1</v>
      </c>
      <c r="AH39" s="7">
        <f t="shared" si="26"/>
        <v>6</v>
      </c>
      <c r="AI39" s="7">
        <f t="shared" si="26"/>
        <v>2</v>
      </c>
      <c r="AJ39" s="7">
        <f t="shared" si="26"/>
        <v>2</v>
      </c>
      <c r="AK39" s="7">
        <f t="shared" si="26"/>
        <v>5</v>
      </c>
      <c r="AL39" s="25">
        <f t="shared" ref="AL39:AX39" si="27">SUM(AL35:AL38)</f>
        <v>8</v>
      </c>
      <c r="AM39" s="25">
        <f t="shared" si="27"/>
        <v>8</v>
      </c>
      <c r="AN39" s="25">
        <f t="shared" si="27"/>
        <v>7</v>
      </c>
      <c r="AO39" s="25">
        <f t="shared" si="27"/>
        <v>7</v>
      </c>
      <c r="AP39" s="25">
        <f t="shared" si="27"/>
        <v>6</v>
      </c>
      <c r="AQ39" s="25">
        <f>SUM(AQ35:AQ38)</f>
        <v>6</v>
      </c>
      <c r="AR39" s="25">
        <f t="shared" si="27"/>
        <v>7</v>
      </c>
      <c r="AS39" s="25">
        <f t="shared" si="27"/>
        <v>6</v>
      </c>
      <c r="AT39" s="25">
        <f t="shared" si="27"/>
        <v>5</v>
      </c>
      <c r="AU39" s="25">
        <f t="shared" si="27"/>
        <v>5</v>
      </c>
      <c r="AV39" s="25">
        <f t="shared" si="27"/>
        <v>7</v>
      </c>
      <c r="AW39" s="25">
        <f t="shared" si="27"/>
        <v>5</v>
      </c>
      <c r="AX39" s="25">
        <f t="shared" si="27"/>
        <v>4</v>
      </c>
      <c r="AY39" s="25">
        <f t="shared" ref="AY39" si="28">SUM(AY35:AY38)</f>
        <v>1</v>
      </c>
    </row>
    <row r="40" spans="1:51" ht="63.75">
      <c r="A40" s="5">
        <v>29</v>
      </c>
      <c r="B40" s="63" t="s">
        <v>92</v>
      </c>
      <c r="C40" s="63" t="s">
        <v>93</v>
      </c>
      <c r="D40" s="3" t="s">
        <v>94</v>
      </c>
      <c r="E40" s="9">
        <v>2</v>
      </c>
      <c r="F40" s="9">
        <v>2</v>
      </c>
      <c r="G40" s="9">
        <v>2</v>
      </c>
      <c r="H40" s="15">
        <v>2</v>
      </c>
      <c r="I40" s="15">
        <v>2</v>
      </c>
      <c r="J40" s="15">
        <v>1</v>
      </c>
      <c r="K40" s="15">
        <v>2</v>
      </c>
      <c r="L40" s="15">
        <v>2</v>
      </c>
      <c r="M40" s="15">
        <v>2</v>
      </c>
      <c r="N40" s="15">
        <v>2</v>
      </c>
      <c r="O40" s="15">
        <v>1</v>
      </c>
      <c r="P40" s="15">
        <v>2</v>
      </c>
      <c r="Q40" s="15">
        <v>2</v>
      </c>
      <c r="R40" s="15">
        <v>2</v>
      </c>
      <c r="S40" s="15">
        <v>2</v>
      </c>
      <c r="T40" s="15">
        <v>2</v>
      </c>
      <c r="U40" s="15">
        <v>2</v>
      </c>
      <c r="V40" s="15">
        <v>2</v>
      </c>
      <c r="W40" s="15">
        <v>0</v>
      </c>
      <c r="X40" s="21">
        <v>2</v>
      </c>
      <c r="Y40" s="9">
        <v>2</v>
      </c>
      <c r="Z40" s="9">
        <v>2</v>
      </c>
      <c r="AA40" s="1">
        <v>2</v>
      </c>
      <c r="AB40" s="1">
        <v>2</v>
      </c>
      <c r="AC40" s="1">
        <v>2</v>
      </c>
      <c r="AD40" s="1">
        <v>2</v>
      </c>
      <c r="AE40" s="1">
        <v>0</v>
      </c>
      <c r="AF40" s="1">
        <v>2</v>
      </c>
      <c r="AG40" s="1">
        <v>0</v>
      </c>
      <c r="AH40" s="1">
        <v>0</v>
      </c>
      <c r="AI40" s="1">
        <v>2</v>
      </c>
      <c r="AJ40" s="1">
        <v>0</v>
      </c>
      <c r="AK40" s="1">
        <v>0</v>
      </c>
      <c r="AL40" s="15">
        <v>2</v>
      </c>
      <c r="AM40" s="23">
        <v>2</v>
      </c>
      <c r="AN40" s="23">
        <v>1</v>
      </c>
      <c r="AO40" s="23">
        <v>2</v>
      </c>
      <c r="AP40" s="23">
        <v>2</v>
      </c>
      <c r="AQ40" s="15">
        <v>2</v>
      </c>
      <c r="AR40" s="15">
        <v>1</v>
      </c>
      <c r="AS40" s="24">
        <v>1</v>
      </c>
      <c r="AT40" s="15">
        <v>2</v>
      </c>
      <c r="AU40" s="23">
        <v>2</v>
      </c>
      <c r="AV40" s="23">
        <v>1</v>
      </c>
      <c r="AW40" s="15">
        <v>1</v>
      </c>
      <c r="AX40" s="15">
        <v>1</v>
      </c>
      <c r="AY40" s="15">
        <v>1</v>
      </c>
    </row>
    <row r="41" spans="1:51" ht="51">
      <c r="A41" s="5">
        <v>30</v>
      </c>
      <c r="B41" s="64"/>
      <c r="C41" s="64"/>
      <c r="D41" s="3" t="s">
        <v>95</v>
      </c>
      <c r="E41" s="1">
        <v>2</v>
      </c>
      <c r="F41" s="1">
        <v>2</v>
      </c>
      <c r="G41" s="1">
        <v>2</v>
      </c>
      <c r="H41" s="15">
        <v>2</v>
      </c>
      <c r="I41" s="15">
        <v>2</v>
      </c>
      <c r="J41" s="15">
        <v>1</v>
      </c>
      <c r="K41" s="15">
        <v>1</v>
      </c>
      <c r="L41" s="15">
        <v>2</v>
      </c>
      <c r="M41" s="15">
        <v>2</v>
      </c>
      <c r="N41" s="15">
        <v>2</v>
      </c>
      <c r="O41" s="15">
        <v>0</v>
      </c>
      <c r="P41" s="15">
        <v>2</v>
      </c>
      <c r="Q41" s="15">
        <v>2</v>
      </c>
      <c r="R41" s="15">
        <v>2</v>
      </c>
      <c r="S41" s="15">
        <v>2</v>
      </c>
      <c r="T41" s="15">
        <v>2</v>
      </c>
      <c r="U41" s="15">
        <v>1</v>
      </c>
      <c r="V41" s="15">
        <v>2</v>
      </c>
      <c r="W41" s="15">
        <v>1</v>
      </c>
      <c r="X41" s="21">
        <v>1</v>
      </c>
      <c r="Y41" s="1">
        <v>0</v>
      </c>
      <c r="Z41" s="1">
        <v>2</v>
      </c>
      <c r="AA41" s="1">
        <v>2</v>
      </c>
      <c r="AB41" s="1">
        <v>2</v>
      </c>
      <c r="AC41" s="1">
        <v>0</v>
      </c>
      <c r="AD41" s="1">
        <v>2</v>
      </c>
      <c r="AE41" s="1">
        <v>0</v>
      </c>
      <c r="AF41" s="1">
        <v>2</v>
      </c>
      <c r="AG41" s="1">
        <v>0</v>
      </c>
      <c r="AH41" s="1">
        <v>2</v>
      </c>
      <c r="AI41" s="1">
        <v>2</v>
      </c>
      <c r="AJ41" s="1">
        <v>0</v>
      </c>
      <c r="AK41" s="1">
        <v>0</v>
      </c>
      <c r="AL41" s="15">
        <v>2</v>
      </c>
      <c r="AM41" s="23">
        <v>1</v>
      </c>
      <c r="AN41" s="23">
        <v>1</v>
      </c>
      <c r="AO41" s="23">
        <v>2</v>
      </c>
      <c r="AP41" s="23">
        <v>2</v>
      </c>
      <c r="AQ41" s="15">
        <v>2</v>
      </c>
      <c r="AR41" s="15">
        <v>1</v>
      </c>
      <c r="AS41" s="24">
        <v>2</v>
      </c>
      <c r="AT41" s="15">
        <v>1</v>
      </c>
      <c r="AU41" s="23">
        <v>2</v>
      </c>
      <c r="AV41" s="23">
        <v>1</v>
      </c>
      <c r="AW41" s="15">
        <v>1</v>
      </c>
      <c r="AX41" s="15">
        <v>1</v>
      </c>
      <c r="AY41" s="15">
        <v>0</v>
      </c>
    </row>
    <row r="42" spans="1:51" ht="51">
      <c r="A42" s="5">
        <v>31</v>
      </c>
      <c r="B42" s="65"/>
      <c r="C42" s="65"/>
      <c r="D42" s="3" t="s">
        <v>96</v>
      </c>
      <c r="E42" s="1">
        <v>2</v>
      </c>
      <c r="F42" s="1">
        <v>2</v>
      </c>
      <c r="G42" s="1">
        <v>2</v>
      </c>
      <c r="H42" s="15">
        <v>2</v>
      </c>
      <c r="I42" s="15">
        <v>2</v>
      </c>
      <c r="J42" s="15">
        <v>1</v>
      </c>
      <c r="K42" s="15">
        <v>2</v>
      </c>
      <c r="L42" s="15">
        <v>2</v>
      </c>
      <c r="M42" s="15">
        <v>2</v>
      </c>
      <c r="N42" s="15">
        <v>2</v>
      </c>
      <c r="O42" s="15">
        <v>2</v>
      </c>
      <c r="P42" s="15">
        <v>2</v>
      </c>
      <c r="Q42" s="15">
        <v>2</v>
      </c>
      <c r="R42" s="15">
        <v>2</v>
      </c>
      <c r="S42" s="15">
        <v>2</v>
      </c>
      <c r="T42" s="15">
        <v>2</v>
      </c>
      <c r="U42" s="15">
        <v>1</v>
      </c>
      <c r="V42" s="15">
        <v>2</v>
      </c>
      <c r="W42" s="15">
        <v>1</v>
      </c>
      <c r="X42" s="21">
        <v>2</v>
      </c>
      <c r="Y42" s="1">
        <v>1</v>
      </c>
      <c r="Z42" s="1">
        <v>2</v>
      </c>
      <c r="AA42" s="1">
        <v>2</v>
      </c>
      <c r="AB42" s="1">
        <v>2</v>
      </c>
      <c r="AC42" s="1">
        <v>1</v>
      </c>
      <c r="AD42" s="1">
        <v>2</v>
      </c>
      <c r="AE42" s="1">
        <v>0</v>
      </c>
      <c r="AF42" s="1">
        <v>2</v>
      </c>
      <c r="AG42" s="1">
        <v>0</v>
      </c>
      <c r="AH42" s="1">
        <v>2</v>
      </c>
      <c r="AI42" s="1">
        <v>2</v>
      </c>
      <c r="AJ42" s="1">
        <v>0</v>
      </c>
      <c r="AK42" s="1">
        <v>0</v>
      </c>
      <c r="AL42" s="15">
        <v>2</v>
      </c>
      <c r="AM42" s="29">
        <v>2</v>
      </c>
      <c r="AN42" s="23">
        <v>1</v>
      </c>
      <c r="AO42" s="23">
        <v>1</v>
      </c>
      <c r="AP42" s="23">
        <v>1</v>
      </c>
      <c r="AQ42" s="15">
        <v>2</v>
      </c>
      <c r="AR42" s="15">
        <v>1</v>
      </c>
      <c r="AS42" s="24">
        <v>1</v>
      </c>
      <c r="AT42" s="15">
        <v>1</v>
      </c>
      <c r="AU42" s="23">
        <v>1</v>
      </c>
      <c r="AV42" s="23">
        <v>1</v>
      </c>
      <c r="AW42" s="15">
        <v>1</v>
      </c>
      <c r="AX42" s="15">
        <v>1</v>
      </c>
      <c r="AY42" s="15">
        <v>0</v>
      </c>
    </row>
    <row r="43" spans="1:51" ht="15">
      <c r="A43" s="66" t="s">
        <v>57</v>
      </c>
      <c r="B43" s="67"/>
      <c r="C43" s="67"/>
      <c r="D43" s="67"/>
      <c r="E43" s="7">
        <f>SUM(E40:E42)</f>
        <v>6</v>
      </c>
      <c r="F43" s="7">
        <f t="shared" ref="F43:X43" si="29">SUM(F40:F42)</f>
        <v>6</v>
      </c>
      <c r="G43" s="7">
        <f>SUM(G40:G42)</f>
        <v>6</v>
      </c>
      <c r="H43" s="7">
        <f t="shared" si="29"/>
        <v>6</v>
      </c>
      <c r="I43" s="7">
        <f t="shared" si="29"/>
        <v>6</v>
      </c>
      <c r="J43" s="7">
        <f t="shared" si="29"/>
        <v>3</v>
      </c>
      <c r="K43" s="7">
        <f t="shared" si="29"/>
        <v>5</v>
      </c>
      <c r="L43" s="7">
        <f t="shared" si="29"/>
        <v>6</v>
      </c>
      <c r="M43" s="7">
        <f t="shared" si="29"/>
        <v>6</v>
      </c>
      <c r="N43" s="7">
        <f t="shared" si="29"/>
        <v>6</v>
      </c>
      <c r="O43" s="7">
        <f t="shared" si="29"/>
        <v>3</v>
      </c>
      <c r="P43" s="7">
        <f t="shared" si="29"/>
        <v>6</v>
      </c>
      <c r="Q43" s="7">
        <f t="shared" si="29"/>
        <v>6</v>
      </c>
      <c r="R43" s="7">
        <f t="shared" si="29"/>
        <v>6</v>
      </c>
      <c r="S43" s="7">
        <f t="shared" si="29"/>
        <v>6</v>
      </c>
      <c r="T43" s="13">
        <f t="shared" si="29"/>
        <v>6</v>
      </c>
      <c r="U43" s="13">
        <f t="shared" si="29"/>
        <v>4</v>
      </c>
      <c r="V43" s="13">
        <f t="shared" si="29"/>
        <v>6</v>
      </c>
      <c r="W43" s="13">
        <f t="shared" si="29"/>
        <v>2</v>
      </c>
      <c r="X43" s="13">
        <f t="shared" si="29"/>
        <v>5</v>
      </c>
      <c r="Y43" s="7">
        <f>SUM(Y40:Y42)</f>
        <v>3</v>
      </c>
      <c r="Z43" s="7">
        <f t="shared" ref="Z43:AK43" si="30">SUM(Z40:Z42)</f>
        <v>6</v>
      </c>
      <c r="AA43" s="7">
        <f t="shared" si="30"/>
        <v>6</v>
      </c>
      <c r="AB43" s="7">
        <f t="shared" si="30"/>
        <v>6</v>
      </c>
      <c r="AC43" s="7">
        <f t="shared" si="30"/>
        <v>3</v>
      </c>
      <c r="AD43" s="7">
        <f t="shared" si="30"/>
        <v>6</v>
      </c>
      <c r="AE43" s="7">
        <f t="shared" si="30"/>
        <v>0</v>
      </c>
      <c r="AF43" s="7">
        <f t="shared" si="30"/>
        <v>6</v>
      </c>
      <c r="AG43" s="7">
        <f t="shared" si="30"/>
        <v>0</v>
      </c>
      <c r="AH43" s="7">
        <f t="shared" si="30"/>
        <v>4</v>
      </c>
      <c r="AI43" s="7">
        <f t="shared" si="30"/>
        <v>6</v>
      </c>
      <c r="AJ43" s="7">
        <f t="shared" si="30"/>
        <v>0</v>
      </c>
      <c r="AK43" s="7">
        <f t="shared" si="30"/>
        <v>0</v>
      </c>
      <c r="AL43" s="25">
        <f t="shared" ref="AL43:AX43" si="31">SUM(AL40:AL42)</f>
        <v>6</v>
      </c>
      <c r="AM43" s="25">
        <f t="shared" si="31"/>
        <v>5</v>
      </c>
      <c r="AN43" s="25">
        <f t="shared" si="31"/>
        <v>3</v>
      </c>
      <c r="AO43" s="25">
        <f t="shared" si="31"/>
        <v>5</v>
      </c>
      <c r="AP43" s="25">
        <f t="shared" si="31"/>
        <v>5</v>
      </c>
      <c r="AQ43" s="25">
        <f>SUM(AQ40:AQ42)</f>
        <v>6</v>
      </c>
      <c r="AR43" s="25">
        <f t="shared" si="31"/>
        <v>3</v>
      </c>
      <c r="AS43" s="25">
        <f t="shared" si="31"/>
        <v>4</v>
      </c>
      <c r="AT43" s="25">
        <f t="shared" si="31"/>
        <v>4</v>
      </c>
      <c r="AU43" s="25">
        <f t="shared" si="31"/>
        <v>5</v>
      </c>
      <c r="AV43" s="25">
        <f t="shared" si="31"/>
        <v>3</v>
      </c>
      <c r="AW43" s="25">
        <f t="shared" si="31"/>
        <v>3</v>
      </c>
      <c r="AX43" s="25">
        <f t="shared" si="31"/>
        <v>3</v>
      </c>
      <c r="AY43" s="25">
        <f t="shared" ref="AY43" si="32">SUM(AY40:AY42)</f>
        <v>1</v>
      </c>
    </row>
    <row r="44" spans="1:51" ht="63.75">
      <c r="A44" s="4">
        <v>32</v>
      </c>
      <c r="B44" s="63" t="s">
        <v>97</v>
      </c>
      <c r="C44" s="63" t="s">
        <v>98</v>
      </c>
      <c r="D44" s="3" t="s">
        <v>99</v>
      </c>
      <c r="E44" s="1">
        <v>2</v>
      </c>
      <c r="F44" s="1">
        <v>2</v>
      </c>
      <c r="G44" s="1">
        <v>2</v>
      </c>
      <c r="H44" s="15">
        <v>2</v>
      </c>
      <c r="I44" s="15">
        <v>1</v>
      </c>
      <c r="J44" s="15">
        <v>1</v>
      </c>
      <c r="K44" s="15">
        <v>2</v>
      </c>
      <c r="L44" s="15">
        <v>2</v>
      </c>
      <c r="M44" s="15">
        <v>2</v>
      </c>
      <c r="N44" s="15">
        <v>2</v>
      </c>
      <c r="O44" s="15">
        <v>0</v>
      </c>
      <c r="P44" s="15">
        <v>2</v>
      </c>
      <c r="Q44" s="15">
        <v>2</v>
      </c>
      <c r="R44" s="15">
        <v>2</v>
      </c>
      <c r="S44" s="15">
        <v>2</v>
      </c>
      <c r="T44" s="15">
        <v>2</v>
      </c>
      <c r="U44" s="15">
        <v>2</v>
      </c>
      <c r="V44" s="15">
        <v>2</v>
      </c>
      <c r="W44" s="15">
        <v>2</v>
      </c>
      <c r="X44" s="21">
        <v>2</v>
      </c>
      <c r="Y44" s="1">
        <v>0</v>
      </c>
      <c r="Z44" s="1">
        <v>0</v>
      </c>
      <c r="AA44" s="1">
        <v>2</v>
      </c>
      <c r="AB44" s="1">
        <v>1</v>
      </c>
      <c r="AC44" s="1">
        <v>0</v>
      </c>
      <c r="AD44" s="1">
        <v>2</v>
      </c>
      <c r="AE44" s="1">
        <v>0</v>
      </c>
      <c r="AF44" s="1">
        <v>1</v>
      </c>
      <c r="AG44" s="1">
        <v>1</v>
      </c>
      <c r="AH44" s="1">
        <v>2</v>
      </c>
      <c r="AI44" s="1">
        <v>0</v>
      </c>
      <c r="AJ44" s="1">
        <v>2</v>
      </c>
      <c r="AK44" s="1">
        <v>2</v>
      </c>
      <c r="AL44" s="15">
        <v>2</v>
      </c>
      <c r="AM44" s="23">
        <v>2</v>
      </c>
      <c r="AN44" s="23">
        <v>2</v>
      </c>
      <c r="AO44" s="23">
        <v>2</v>
      </c>
      <c r="AP44" s="23">
        <v>2</v>
      </c>
      <c r="AQ44" s="15">
        <v>2</v>
      </c>
      <c r="AR44" s="15">
        <v>1</v>
      </c>
      <c r="AS44" s="24">
        <v>2</v>
      </c>
      <c r="AT44" s="15">
        <v>2</v>
      </c>
      <c r="AU44" s="23">
        <v>2</v>
      </c>
      <c r="AV44" s="23">
        <v>1</v>
      </c>
      <c r="AW44" s="15">
        <v>1</v>
      </c>
      <c r="AX44" s="15">
        <v>1</v>
      </c>
      <c r="AY44" s="15">
        <v>0</v>
      </c>
    </row>
    <row r="45" spans="1:51" ht="38.25">
      <c r="A45" s="5">
        <v>33</v>
      </c>
      <c r="B45" s="64"/>
      <c r="C45" s="64"/>
      <c r="D45" s="3" t="s">
        <v>100</v>
      </c>
      <c r="E45" s="1">
        <v>2</v>
      </c>
      <c r="F45" s="1">
        <v>2</v>
      </c>
      <c r="G45" s="1">
        <v>2</v>
      </c>
      <c r="H45" s="15">
        <v>2</v>
      </c>
      <c r="I45" s="15">
        <v>2</v>
      </c>
      <c r="J45" s="15">
        <v>2</v>
      </c>
      <c r="K45" s="15">
        <v>2</v>
      </c>
      <c r="L45" s="15">
        <v>2</v>
      </c>
      <c r="M45" s="15">
        <v>2</v>
      </c>
      <c r="N45" s="15">
        <v>2</v>
      </c>
      <c r="O45" s="15">
        <v>1</v>
      </c>
      <c r="P45" s="15">
        <v>2</v>
      </c>
      <c r="Q45" s="15">
        <v>2</v>
      </c>
      <c r="R45" s="15">
        <v>2</v>
      </c>
      <c r="S45" s="15">
        <v>1</v>
      </c>
      <c r="T45" s="15">
        <v>2</v>
      </c>
      <c r="U45" s="15">
        <v>2</v>
      </c>
      <c r="V45" s="15">
        <v>2</v>
      </c>
      <c r="W45" s="15">
        <v>2</v>
      </c>
      <c r="X45" s="21">
        <v>2</v>
      </c>
      <c r="Y45" s="1">
        <v>2</v>
      </c>
      <c r="Z45" s="1">
        <v>0</v>
      </c>
      <c r="AA45" s="1">
        <v>2</v>
      </c>
      <c r="AB45" s="1">
        <v>1</v>
      </c>
      <c r="AC45" s="1">
        <v>0</v>
      </c>
      <c r="AD45" s="1">
        <v>2</v>
      </c>
      <c r="AE45" s="1">
        <v>0</v>
      </c>
      <c r="AF45" s="1">
        <v>1</v>
      </c>
      <c r="AG45" s="1">
        <v>0</v>
      </c>
      <c r="AH45" s="1">
        <v>2</v>
      </c>
      <c r="AI45" s="1">
        <v>0</v>
      </c>
      <c r="AJ45" s="1">
        <v>2</v>
      </c>
      <c r="AK45" s="1">
        <v>2</v>
      </c>
      <c r="AL45" s="15">
        <v>2</v>
      </c>
      <c r="AM45" s="23">
        <v>2</v>
      </c>
      <c r="AN45" s="23">
        <v>2</v>
      </c>
      <c r="AO45" s="23">
        <v>1</v>
      </c>
      <c r="AP45" s="23">
        <v>1</v>
      </c>
      <c r="AQ45" s="15">
        <v>1</v>
      </c>
      <c r="AR45" s="15">
        <v>1</v>
      </c>
      <c r="AS45" s="24">
        <v>1</v>
      </c>
      <c r="AT45" s="15">
        <v>2</v>
      </c>
      <c r="AU45" s="23">
        <v>1</v>
      </c>
      <c r="AV45" s="23">
        <v>1</v>
      </c>
      <c r="AW45" s="15">
        <v>1</v>
      </c>
      <c r="AX45" s="15">
        <v>1</v>
      </c>
      <c r="AY45" s="15">
        <v>0</v>
      </c>
    </row>
    <row r="46" spans="1:51" ht="51">
      <c r="A46" s="5">
        <v>34</v>
      </c>
      <c r="B46" s="64"/>
      <c r="C46" s="64"/>
      <c r="D46" s="3" t="s">
        <v>101</v>
      </c>
      <c r="E46" s="1">
        <v>2</v>
      </c>
      <c r="F46" s="1">
        <v>2</v>
      </c>
      <c r="G46" s="1">
        <v>2</v>
      </c>
      <c r="H46" s="15">
        <v>2</v>
      </c>
      <c r="I46" s="15">
        <v>2</v>
      </c>
      <c r="J46" s="15">
        <v>2</v>
      </c>
      <c r="K46" s="15">
        <v>2</v>
      </c>
      <c r="L46" s="15">
        <v>2</v>
      </c>
      <c r="M46" s="15">
        <v>2</v>
      </c>
      <c r="N46" s="15">
        <v>2</v>
      </c>
      <c r="O46" s="15">
        <v>2</v>
      </c>
      <c r="P46" s="15">
        <v>2</v>
      </c>
      <c r="Q46" s="15">
        <v>2</v>
      </c>
      <c r="R46" s="15">
        <v>2</v>
      </c>
      <c r="S46" s="15">
        <v>2</v>
      </c>
      <c r="T46" s="15">
        <v>2</v>
      </c>
      <c r="U46" s="15">
        <v>2</v>
      </c>
      <c r="V46" s="15">
        <v>2</v>
      </c>
      <c r="W46" s="15">
        <v>2</v>
      </c>
      <c r="X46" s="21">
        <v>2</v>
      </c>
      <c r="Y46" s="1">
        <v>0</v>
      </c>
      <c r="Z46" s="1">
        <v>2</v>
      </c>
      <c r="AA46" s="1">
        <v>2</v>
      </c>
      <c r="AB46" s="1">
        <v>2</v>
      </c>
      <c r="AC46" s="1">
        <v>2</v>
      </c>
      <c r="AD46" s="1">
        <v>2</v>
      </c>
      <c r="AE46" s="1">
        <v>2</v>
      </c>
      <c r="AF46" s="1">
        <v>2</v>
      </c>
      <c r="AG46" s="1">
        <v>2</v>
      </c>
      <c r="AH46" s="1">
        <v>2</v>
      </c>
      <c r="AI46" s="1">
        <v>2</v>
      </c>
      <c r="AJ46" s="1">
        <v>2</v>
      </c>
      <c r="AK46" s="1">
        <v>2</v>
      </c>
      <c r="AL46" s="15">
        <v>2</v>
      </c>
      <c r="AM46" s="23">
        <v>2</v>
      </c>
      <c r="AN46" s="23">
        <v>2</v>
      </c>
      <c r="AO46" s="23">
        <v>2</v>
      </c>
      <c r="AP46" s="23">
        <v>2</v>
      </c>
      <c r="AQ46" s="15">
        <v>2</v>
      </c>
      <c r="AR46" s="15">
        <v>2</v>
      </c>
      <c r="AS46" s="24">
        <v>2</v>
      </c>
      <c r="AT46" s="15">
        <v>2</v>
      </c>
      <c r="AU46" s="23">
        <v>2</v>
      </c>
      <c r="AV46" s="23">
        <v>2</v>
      </c>
      <c r="AW46" s="15">
        <v>2</v>
      </c>
      <c r="AX46" s="15">
        <v>2</v>
      </c>
      <c r="AY46" s="15">
        <v>2</v>
      </c>
    </row>
    <row r="47" spans="1:51" ht="51">
      <c r="A47" s="5">
        <v>35</v>
      </c>
      <c r="B47" s="64"/>
      <c r="C47" s="64"/>
      <c r="D47" s="3" t="s">
        <v>102</v>
      </c>
      <c r="E47" s="1">
        <v>2</v>
      </c>
      <c r="F47" s="1">
        <v>2</v>
      </c>
      <c r="G47" s="1">
        <v>2</v>
      </c>
      <c r="H47" s="15">
        <v>2</v>
      </c>
      <c r="I47" s="15">
        <v>2</v>
      </c>
      <c r="J47" s="15">
        <v>2</v>
      </c>
      <c r="K47" s="15">
        <v>2</v>
      </c>
      <c r="L47" s="15">
        <v>2</v>
      </c>
      <c r="M47" s="15">
        <v>2</v>
      </c>
      <c r="N47" s="15">
        <v>2</v>
      </c>
      <c r="O47" s="15">
        <v>2</v>
      </c>
      <c r="P47" s="15">
        <v>2</v>
      </c>
      <c r="Q47" s="15">
        <v>2</v>
      </c>
      <c r="R47" s="15">
        <v>2</v>
      </c>
      <c r="S47" s="15">
        <v>2</v>
      </c>
      <c r="T47" s="15">
        <v>2</v>
      </c>
      <c r="U47" s="15">
        <v>2</v>
      </c>
      <c r="V47" s="15">
        <v>2</v>
      </c>
      <c r="W47" s="15">
        <v>2</v>
      </c>
      <c r="X47" s="21">
        <v>2</v>
      </c>
      <c r="Y47" s="1">
        <v>2</v>
      </c>
      <c r="Z47" s="1">
        <v>2</v>
      </c>
      <c r="AA47" s="1">
        <v>2</v>
      </c>
      <c r="AB47" s="1">
        <v>2</v>
      </c>
      <c r="AC47" s="1">
        <v>2</v>
      </c>
      <c r="AD47" s="1">
        <v>2</v>
      </c>
      <c r="AE47" s="1">
        <v>2</v>
      </c>
      <c r="AF47" s="1">
        <v>2</v>
      </c>
      <c r="AG47" s="1">
        <v>2</v>
      </c>
      <c r="AH47" s="1">
        <v>2</v>
      </c>
      <c r="AI47" s="1">
        <v>2</v>
      </c>
      <c r="AJ47" s="1">
        <v>2</v>
      </c>
      <c r="AK47" s="1">
        <v>2</v>
      </c>
      <c r="AL47" s="15">
        <v>2</v>
      </c>
      <c r="AM47" s="23">
        <v>2</v>
      </c>
      <c r="AN47" s="23">
        <v>2</v>
      </c>
      <c r="AO47" s="23">
        <v>2</v>
      </c>
      <c r="AP47" s="23">
        <v>2</v>
      </c>
      <c r="AQ47" s="15">
        <v>2</v>
      </c>
      <c r="AR47" s="15">
        <v>2</v>
      </c>
      <c r="AS47" s="24">
        <v>2</v>
      </c>
      <c r="AT47" s="15">
        <v>2</v>
      </c>
      <c r="AU47" s="23">
        <v>1</v>
      </c>
      <c r="AV47" s="23">
        <v>1</v>
      </c>
      <c r="AW47" s="15">
        <v>2</v>
      </c>
      <c r="AX47" s="15">
        <v>2</v>
      </c>
      <c r="AY47" s="15">
        <v>2</v>
      </c>
    </row>
    <row r="48" spans="1:51" ht="51">
      <c r="A48" s="5">
        <v>36</v>
      </c>
      <c r="B48" s="65"/>
      <c r="C48" s="65"/>
      <c r="D48" s="3" t="s">
        <v>103</v>
      </c>
      <c r="E48" s="1">
        <v>1</v>
      </c>
      <c r="F48" s="1">
        <v>2</v>
      </c>
      <c r="G48" s="1">
        <v>1</v>
      </c>
      <c r="H48" s="15">
        <v>1</v>
      </c>
      <c r="I48" s="15">
        <v>1</v>
      </c>
      <c r="J48" s="15">
        <v>1</v>
      </c>
      <c r="K48" s="15">
        <v>1</v>
      </c>
      <c r="L48" s="15">
        <v>2</v>
      </c>
      <c r="M48" s="15">
        <v>1</v>
      </c>
      <c r="N48" s="15">
        <v>1</v>
      </c>
      <c r="O48" s="15">
        <v>0</v>
      </c>
      <c r="P48" s="15">
        <v>1</v>
      </c>
      <c r="Q48" s="15">
        <v>2</v>
      </c>
      <c r="R48" s="15">
        <v>2</v>
      </c>
      <c r="S48" s="15">
        <v>2</v>
      </c>
      <c r="T48" s="15">
        <v>2</v>
      </c>
      <c r="U48" s="15">
        <v>2</v>
      </c>
      <c r="V48" s="15">
        <v>2</v>
      </c>
      <c r="W48" s="15">
        <v>2</v>
      </c>
      <c r="X48" s="21">
        <v>2</v>
      </c>
      <c r="Y48" s="1">
        <v>0</v>
      </c>
      <c r="Z48" s="1">
        <v>1</v>
      </c>
      <c r="AA48" s="1">
        <v>2</v>
      </c>
      <c r="AB48" s="1">
        <v>2</v>
      </c>
      <c r="AC48" s="1">
        <v>2</v>
      </c>
      <c r="AD48" s="1">
        <v>0</v>
      </c>
      <c r="AE48" s="1">
        <v>0</v>
      </c>
      <c r="AF48" s="1">
        <v>0</v>
      </c>
      <c r="AG48" s="1">
        <v>1</v>
      </c>
      <c r="AH48" s="1">
        <v>2</v>
      </c>
      <c r="AI48" s="1">
        <v>1</v>
      </c>
      <c r="AJ48" s="1">
        <v>2</v>
      </c>
      <c r="AK48" s="1">
        <v>2</v>
      </c>
      <c r="AL48" s="15">
        <v>2</v>
      </c>
      <c r="AM48" s="23">
        <v>2</v>
      </c>
      <c r="AN48" s="23">
        <v>1</v>
      </c>
      <c r="AO48" s="23">
        <v>2</v>
      </c>
      <c r="AP48" s="23">
        <v>2</v>
      </c>
      <c r="AQ48" s="15">
        <v>2</v>
      </c>
      <c r="AR48" s="15">
        <v>1</v>
      </c>
      <c r="AS48" s="24">
        <v>1</v>
      </c>
      <c r="AT48" s="15">
        <v>1</v>
      </c>
      <c r="AU48" s="23">
        <v>1</v>
      </c>
      <c r="AV48" s="23">
        <v>1</v>
      </c>
      <c r="AW48" s="15">
        <v>2</v>
      </c>
      <c r="AX48" s="15">
        <v>2</v>
      </c>
      <c r="AY48" s="15">
        <v>0</v>
      </c>
    </row>
    <row r="49" spans="1:51" ht="18.75" customHeight="1">
      <c r="A49" s="66" t="s">
        <v>57</v>
      </c>
      <c r="B49" s="67"/>
      <c r="C49" s="67"/>
      <c r="D49" s="67"/>
      <c r="E49" s="7">
        <f>SUM(E44:E48)</f>
        <v>9</v>
      </c>
      <c r="F49" s="7">
        <f t="shared" ref="F49:T49" si="33">SUM(F44:F48)</f>
        <v>10</v>
      </c>
      <c r="G49" s="7">
        <f>SUM(G44:G48)</f>
        <v>9</v>
      </c>
      <c r="H49" s="7">
        <f t="shared" si="33"/>
        <v>9</v>
      </c>
      <c r="I49" s="7">
        <f t="shared" si="33"/>
        <v>8</v>
      </c>
      <c r="J49" s="7">
        <f t="shared" si="33"/>
        <v>8</v>
      </c>
      <c r="K49" s="7">
        <f t="shared" si="33"/>
        <v>9</v>
      </c>
      <c r="L49" s="7">
        <f t="shared" si="33"/>
        <v>10</v>
      </c>
      <c r="M49" s="7">
        <f t="shared" si="33"/>
        <v>9</v>
      </c>
      <c r="N49" s="7">
        <f t="shared" si="33"/>
        <v>9</v>
      </c>
      <c r="O49" s="7">
        <f t="shared" si="33"/>
        <v>5</v>
      </c>
      <c r="P49" s="7">
        <f t="shared" si="33"/>
        <v>9</v>
      </c>
      <c r="Q49" s="7">
        <f t="shared" si="33"/>
        <v>10</v>
      </c>
      <c r="R49" s="7">
        <f t="shared" si="33"/>
        <v>10</v>
      </c>
      <c r="S49" s="7">
        <f t="shared" si="33"/>
        <v>9</v>
      </c>
      <c r="T49" s="13">
        <f t="shared" si="33"/>
        <v>10</v>
      </c>
      <c r="U49" s="13">
        <f t="shared" ref="U49:V49" si="34">SUM(U44:U48)</f>
        <v>10</v>
      </c>
      <c r="V49" s="13">
        <f t="shared" si="34"/>
        <v>10</v>
      </c>
      <c r="W49" s="13">
        <f t="shared" ref="W49" si="35">SUM(W44:W48)</f>
        <v>10</v>
      </c>
      <c r="X49" s="13">
        <f t="shared" ref="X49" si="36">SUM(X44:X48)</f>
        <v>10</v>
      </c>
      <c r="Y49" s="7">
        <f>SUM(Y44:Y48)</f>
        <v>4</v>
      </c>
      <c r="Z49" s="7">
        <f t="shared" ref="Z49:AK49" si="37">SUM(Z44:Z48)</f>
        <v>5</v>
      </c>
      <c r="AA49" s="7">
        <f t="shared" si="37"/>
        <v>10</v>
      </c>
      <c r="AB49" s="7">
        <f t="shared" si="37"/>
        <v>8</v>
      </c>
      <c r="AC49" s="7">
        <f t="shared" si="37"/>
        <v>6</v>
      </c>
      <c r="AD49" s="7">
        <f t="shared" si="37"/>
        <v>8</v>
      </c>
      <c r="AE49" s="7">
        <f t="shared" si="37"/>
        <v>4</v>
      </c>
      <c r="AF49" s="7">
        <f t="shared" si="37"/>
        <v>6</v>
      </c>
      <c r="AG49" s="7">
        <f t="shared" si="37"/>
        <v>6</v>
      </c>
      <c r="AH49" s="7">
        <f t="shared" si="37"/>
        <v>10</v>
      </c>
      <c r="AI49" s="7">
        <f t="shared" si="37"/>
        <v>5</v>
      </c>
      <c r="AJ49" s="7">
        <f t="shared" si="37"/>
        <v>10</v>
      </c>
      <c r="AK49" s="7">
        <f t="shared" si="37"/>
        <v>10</v>
      </c>
      <c r="AL49" s="25">
        <f t="shared" ref="AL49:AX49" si="38">SUM(AL44:AL48)</f>
        <v>10</v>
      </c>
      <c r="AM49" s="25">
        <f t="shared" si="38"/>
        <v>10</v>
      </c>
      <c r="AN49" s="25">
        <f t="shared" si="38"/>
        <v>9</v>
      </c>
      <c r="AO49" s="25">
        <f t="shared" si="38"/>
        <v>9</v>
      </c>
      <c r="AP49" s="25">
        <f t="shared" si="38"/>
        <v>9</v>
      </c>
      <c r="AQ49" s="25">
        <f>SUM(AQ44:AQ48)</f>
        <v>9</v>
      </c>
      <c r="AR49" s="25">
        <f t="shared" si="38"/>
        <v>7</v>
      </c>
      <c r="AS49" s="25">
        <f t="shared" si="38"/>
        <v>8</v>
      </c>
      <c r="AT49" s="25">
        <f t="shared" si="38"/>
        <v>9</v>
      </c>
      <c r="AU49" s="25">
        <f t="shared" si="38"/>
        <v>7</v>
      </c>
      <c r="AV49" s="25">
        <f t="shared" si="38"/>
        <v>6</v>
      </c>
      <c r="AW49" s="25">
        <f t="shared" si="38"/>
        <v>8</v>
      </c>
      <c r="AX49" s="25">
        <f t="shared" si="38"/>
        <v>8</v>
      </c>
      <c r="AY49" s="25">
        <f t="shared" ref="AY49" si="39">SUM(AY44:AY48)</f>
        <v>4</v>
      </c>
    </row>
    <row r="50" spans="1:51" ht="28.5" customHeight="1">
      <c r="A50" s="61" t="s">
        <v>104</v>
      </c>
      <c r="B50" s="61"/>
      <c r="C50" s="61"/>
      <c r="D50" s="61"/>
      <c r="E50" s="14">
        <f t="shared" ref="E50:Y50" si="40">+E11+E17+E21+E25+E30+E34+E39+E43+E49</f>
        <v>64</v>
      </c>
      <c r="F50" s="14">
        <f t="shared" si="40"/>
        <v>69</v>
      </c>
      <c r="G50" s="14">
        <f t="shared" si="40"/>
        <v>58</v>
      </c>
      <c r="H50" s="14">
        <f t="shared" si="40"/>
        <v>54</v>
      </c>
      <c r="I50" s="14">
        <f t="shared" si="40"/>
        <v>54</v>
      </c>
      <c r="J50" s="14">
        <f t="shared" si="40"/>
        <v>47</v>
      </c>
      <c r="K50" s="14">
        <f t="shared" si="40"/>
        <v>62</v>
      </c>
      <c r="L50" s="14">
        <f t="shared" si="40"/>
        <v>61</v>
      </c>
      <c r="M50" s="14">
        <f t="shared" si="40"/>
        <v>57</v>
      </c>
      <c r="N50" s="14">
        <f t="shared" si="40"/>
        <v>66</v>
      </c>
      <c r="O50" s="14">
        <f t="shared" si="40"/>
        <v>38</v>
      </c>
      <c r="P50" s="14">
        <f t="shared" si="40"/>
        <v>68</v>
      </c>
      <c r="Q50" s="14">
        <f t="shared" si="40"/>
        <v>65</v>
      </c>
      <c r="R50" s="14">
        <f t="shared" si="40"/>
        <v>68</v>
      </c>
      <c r="S50" s="14">
        <f t="shared" si="40"/>
        <v>66</v>
      </c>
      <c r="T50" s="14">
        <f t="shared" si="40"/>
        <v>69</v>
      </c>
      <c r="U50" s="14">
        <f t="shared" si="40"/>
        <v>60</v>
      </c>
      <c r="V50" s="14">
        <f t="shared" si="40"/>
        <v>60</v>
      </c>
      <c r="W50" s="14">
        <f t="shared" si="40"/>
        <v>52</v>
      </c>
      <c r="X50" s="14">
        <f t="shared" si="40"/>
        <v>61</v>
      </c>
      <c r="Y50" s="14">
        <f t="shared" si="40"/>
        <v>35</v>
      </c>
      <c r="Z50" s="14">
        <f t="shared" ref="Z50:AK50" si="41">+Z11+Z17+Z21+Z25+Z30+Z34+Z39+Z43+Z49</f>
        <v>31</v>
      </c>
      <c r="AA50" s="14">
        <f t="shared" si="41"/>
        <v>66</v>
      </c>
      <c r="AB50" s="14">
        <f t="shared" si="41"/>
        <v>34</v>
      </c>
      <c r="AC50" s="14">
        <f t="shared" si="41"/>
        <v>37</v>
      </c>
      <c r="AD50" s="14">
        <f t="shared" si="41"/>
        <v>43</v>
      </c>
      <c r="AE50" s="14">
        <f t="shared" si="41"/>
        <v>21</v>
      </c>
      <c r="AF50" s="14">
        <f t="shared" si="41"/>
        <v>44</v>
      </c>
      <c r="AG50" s="14">
        <f t="shared" si="41"/>
        <v>20</v>
      </c>
      <c r="AH50" s="14">
        <f t="shared" si="41"/>
        <v>47</v>
      </c>
      <c r="AI50" s="14">
        <f t="shared" si="41"/>
        <v>42</v>
      </c>
      <c r="AJ50" s="14">
        <f t="shared" si="41"/>
        <v>36</v>
      </c>
      <c r="AK50" s="14">
        <f t="shared" si="41"/>
        <v>39</v>
      </c>
      <c r="AL50" s="27">
        <f t="shared" ref="AL50:AX50" si="42">AL11+AL17+AL21+AL25+AL30+AL34+AL39+AL43+AL49</f>
        <v>72</v>
      </c>
      <c r="AM50" s="27">
        <f t="shared" si="42"/>
        <v>68</v>
      </c>
      <c r="AN50" s="27">
        <f t="shared" si="42"/>
        <v>60</v>
      </c>
      <c r="AO50" s="27">
        <f>AO11+AO17+AO21+AO25+AO30+AO34+AO39+AO43+AO49</f>
        <v>68</v>
      </c>
      <c r="AP50" s="27">
        <f t="shared" si="42"/>
        <v>62</v>
      </c>
      <c r="AQ50" s="27">
        <f>AQ11+AQ17+AQ21+AQ25+AQ30+AQ34+AQ39+AQ43+AQ49</f>
        <v>58</v>
      </c>
      <c r="AR50" s="27">
        <f t="shared" si="42"/>
        <v>53</v>
      </c>
      <c r="AS50" s="27">
        <f t="shared" si="42"/>
        <v>57</v>
      </c>
      <c r="AT50" s="27">
        <f>AT11+AT17+AT21+AT25+AT30+AT34+AT39+AT43+AT49</f>
        <v>55</v>
      </c>
      <c r="AU50" s="27">
        <f t="shared" si="42"/>
        <v>51</v>
      </c>
      <c r="AV50" s="27">
        <f t="shared" si="42"/>
        <v>51</v>
      </c>
      <c r="AW50" s="27">
        <f t="shared" si="42"/>
        <v>55</v>
      </c>
      <c r="AX50" s="27">
        <f t="shared" si="42"/>
        <v>53</v>
      </c>
      <c r="AY50" s="27">
        <f t="shared" ref="AY50" si="43">AY11+AY17+AY21+AY25+AY30+AY34+AY39+AY43+AY49</f>
        <v>26</v>
      </c>
    </row>
    <row r="51" spans="1:51" s="12" customFormat="1" ht="28.5" customHeight="1">
      <c r="A51" s="62" t="s">
        <v>105</v>
      </c>
      <c r="B51" s="62"/>
      <c r="C51" s="62"/>
      <c r="D51" s="62"/>
      <c r="E51" s="10">
        <f>+E50*100/72</f>
        <v>88.888888888888886</v>
      </c>
      <c r="F51" s="10">
        <f t="shared" ref="F51:T51" si="44">+F50*100/72</f>
        <v>95.833333333333329</v>
      </c>
      <c r="G51" s="10">
        <f t="shared" si="44"/>
        <v>80.555555555555557</v>
      </c>
      <c r="H51" s="10">
        <f t="shared" si="44"/>
        <v>75</v>
      </c>
      <c r="I51" s="10">
        <f t="shared" si="44"/>
        <v>75</v>
      </c>
      <c r="J51" s="10">
        <f t="shared" si="44"/>
        <v>65.277777777777771</v>
      </c>
      <c r="K51" s="10">
        <f t="shared" si="44"/>
        <v>86.111111111111114</v>
      </c>
      <c r="L51" s="10">
        <f t="shared" si="44"/>
        <v>84.722222222222229</v>
      </c>
      <c r="M51" s="10">
        <f t="shared" si="44"/>
        <v>79.166666666666671</v>
      </c>
      <c r="N51" s="10">
        <f t="shared" si="44"/>
        <v>91.666666666666671</v>
      </c>
      <c r="O51" s="10">
        <f t="shared" si="44"/>
        <v>52.777777777777779</v>
      </c>
      <c r="P51" s="10">
        <f t="shared" si="44"/>
        <v>94.444444444444443</v>
      </c>
      <c r="Q51" s="10">
        <f t="shared" si="44"/>
        <v>90.277777777777771</v>
      </c>
      <c r="R51" s="10">
        <f t="shared" si="44"/>
        <v>94.444444444444443</v>
      </c>
      <c r="S51" s="10">
        <f t="shared" si="44"/>
        <v>91.666666666666671</v>
      </c>
      <c r="T51" s="10">
        <f t="shared" si="44"/>
        <v>95.833333333333329</v>
      </c>
      <c r="U51" s="10">
        <f t="shared" ref="U51:X51" si="45">+U50*100/72</f>
        <v>83.333333333333329</v>
      </c>
      <c r="V51" s="10">
        <f t="shared" si="45"/>
        <v>83.333333333333329</v>
      </c>
      <c r="W51" s="10">
        <f t="shared" si="45"/>
        <v>72.222222222222229</v>
      </c>
      <c r="X51" s="22">
        <f t="shared" si="45"/>
        <v>84.722222222222229</v>
      </c>
      <c r="Y51" s="10">
        <f>+Y50*100/72</f>
        <v>48.611111111111114</v>
      </c>
      <c r="Z51" s="10">
        <f t="shared" ref="Z51:AK51" si="46">+Z50*100/72</f>
        <v>43.055555555555557</v>
      </c>
      <c r="AA51" s="10">
        <f t="shared" si="46"/>
        <v>91.666666666666671</v>
      </c>
      <c r="AB51" s="10">
        <f t="shared" si="46"/>
        <v>47.222222222222221</v>
      </c>
      <c r="AC51" s="10">
        <f t="shared" si="46"/>
        <v>51.388888888888886</v>
      </c>
      <c r="AD51" s="10">
        <f t="shared" si="46"/>
        <v>59.722222222222221</v>
      </c>
      <c r="AE51" s="10">
        <f t="shared" si="46"/>
        <v>29.166666666666668</v>
      </c>
      <c r="AF51" s="10">
        <f t="shared" si="46"/>
        <v>61.111111111111114</v>
      </c>
      <c r="AG51" s="10">
        <f t="shared" si="46"/>
        <v>27.777777777777779</v>
      </c>
      <c r="AH51" s="10">
        <f t="shared" si="46"/>
        <v>65.277777777777771</v>
      </c>
      <c r="AI51" s="10">
        <f t="shared" si="46"/>
        <v>58.333333333333336</v>
      </c>
      <c r="AJ51" s="10">
        <f t="shared" si="46"/>
        <v>50</v>
      </c>
      <c r="AK51" s="10">
        <f t="shared" si="46"/>
        <v>54.166666666666664</v>
      </c>
      <c r="AL51" s="10">
        <f t="shared" ref="AL51:AX51" si="47">AL50/72*100</f>
        <v>100</v>
      </c>
      <c r="AM51" s="10">
        <f t="shared" si="47"/>
        <v>94.444444444444443</v>
      </c>
      <c r="AN51" s="10">
        <f t="shared" si="47"/>
        <v>83.333333333333343</v>
      </c>
      <c r="AO51" s="10">
        <f t="shared" si="47"/>
        <v>94.444444444444443</v>
      </c>
      <c r="AP51" s="10">
        <f t="shared" si="47"/>
        <v>86.111111111111114</v>
      </c>
      <c r="AQ51" s="10">
        <f>AQ50/72*100</f>
        <v>80.555555555555557</v>
      </c>
      <c r="AR51" s="10">
        <f t="shared" si="47"/>
        <v>73.611111111111114</v>
      </c>
      <c r="AS51" s="10">
        <f t="shared" si="47"/>
        <v>79.166666666666657</v>
      </c>
      <c r="AT51" s="10">
        <f t="shared" si="47"/>
        <v>76.388888888888886</v>
      </c>
      <c r="AU51" s="10">
        <f t="shared" si="47"/>
        <v>70.833333333333343</v>
      </c>
      <c r="AV51" s="10">
        <f t="shared" si="47"/>
        <v>70.833333333333343</v>
      </c>
      <c r="AW51" s="10">
        <f t="shared" si="47"/>
        <v>76.388888888888886</v>
      </c>
      <c r="AX51" s="10">
        <f t="shared" si="47"/>
        <v>73.611111111111114</v>
      </c>
      <c r="AY51" s="10">
        <f t="shared" ref="AY51" si="48">AY50/72*100</f>
        <v>36.111111111111107</v>
      </c>
    </row>
    <row r="56" spans="1:51">
      <c r="I56" s="19"/>
    </row>
  </sheetData>
  <mergeCells count="32">
    <mergeCell ref="A1:AX1"/>
    <mergeCell ref="A11:D11"/>
    <mergeCell ref="B12:B16"/>
    <mergeCell ref="C12:C16"/>
    <mergeCell ref="A17:D17"/>
    <mergeCell ref="A2:D2"/>
    <mergeCell ref="B5:B10"/>
    <mergeCell ref="C5:C10"/>
    <mergeCell ref="A3:A4"/>
    <mergeCell ref="B3:D4"/>
    <mergeCell ref="B18:B20"/>
    <mergeCell ref="C18:C20"/>
    <mergeCell ref="A39:D39"/>
    <mergeCell ref="A21:D21"/>
    <mergeCell ref="B22:B24"/>
    <mergeCell ref="C22:C24"/>
    <mergeCell ref="A25:D25"/>
    <mergeCell ref="B26:B29"/>
    <mergeCell ref="C26:C29"/>
    <mergeCell ref="A30:D30"/>
    <mergeCell ref="B31:B33"/>
    <mergeCell ref="C31:C33"/>
    <mergeCell ref="B35:B38"/>
    <mergeCell ref="C35:C38"/>
    <mergeCell ref="A50:D50"/>
    <mergeCell ref="A51:D51"/>
    <mergeCell ref="B40:B42"/>
    <mergeCell ref="C40:C42"/>
    <mergeCell ref="A43:D43"/>
    <mergeCell ref="B44:B48"/>
    <mergeCell ref="C44:C48"/>
    <mergeCell ref="A49:D49"/>
  </mergeCells>
  <pageMargins left="0.70866141732283472" right="0.3" top="0.74803149606299213" bottom="0.27" header="0.31496062992125984" footer="0.13"/>
  <pageSetup paperSize="9"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D90AB-5771-45AB-9BDB-1DC6081D76EF}">
  <dimension ref="A1:M50"/>
  <sheetViews>
    <sheetView tabSelected="1" workbookViewId="0" xr3:uid="{2A4D8479-A6BF-506F-BC11-34AE8E070FDA}">
      <pane xSplit="2" ySplit="3" topLeftCell="C19" activePane="bottomRight" state="frozen"/>
      <selection pane="bottomRight" activeCell="O46" sqref="O46"/>
      <selection pane="bottomLeft" activeCell="A5" sqref="A5"/>
      <selection pane="topRight" activeCell="C1" sqref="C1"/>
    </sheetView>
  </sheetViews>
  <sheetFormatPr defaultColWidth="12.42578125" defaultRowHeight="12.75"/>
  <cols>
    <col min="1" max="1" width="4.5703125" style="17" bestFit="1" customWidth="1"/>
    <col min="2" max="2" width="31.7109375" style="37" customWidth="1"/>
    <col min="3" max="3" width="14.85546875" style="39" customWidth="1"/>
    <col min="4" max="4" width="13.42578125" style="39" customWidth="1"/>
    <col min="5" max="10" width="14.85546875" style="39" customWidth="1"/>
    <col min="11" max="11" width="15.85546875" style="39" customWidth="1"/>
    <col min="12" max="12" width="12.42578125" style="17"/>
    <col min="13" max="13" width="12.42578125" style="43"/>
    <col min="14" max="16384" width="12.42578125" style="2"/>
  </cols>
  <sheetData>
    <row r="1" spans="1:13">
      <c r="A1" s="68" t="s">
        <v>106</v>
      </c>
      <c r="B1" s="68"/>
      <c r="C1" s="68"/>
      <c r="D1" s="68"/>
      <c r="E1" s="68"/>
      <c r="F1" s="68"/>
      <c r="G1" s="68"/>
      <c r="H1" s="68"/>
      <c r="I1" s="68"/>
      <c r="J1" s="68"/>
      <c r="K1" s="68"/>
    </row>
    <row r="2" spans="1:13">
      <c r="A2" s="18"/>
      <c r="B2" s="32"/>
      <c r="C2" s="38"/>
      <c r="D2" s="38"/>
      <c r="E2" s="38"/>
      <c r="F2" s="38"/>
      <c r="G2" s="38"/>
      <c r="H2" s="38"/>
      <c r="I2" s="38"/>
      <c r="J2" s="38"/>
      <c r="K2" s="38"/>
      <c r="L2" s="74" t="s">
        <v>107</v>
      </c>
      <c r="M2" s="74"/>
    </row>
    <row r="3" spans="1:13" s="20" customFormat="1" ht="90" customHeight="1">
      <c r="A3" s="45" t="s">
        <v>1</v>
      </c>
      <c r="B3" s="27" t="s">
        <v>108</v>
      </c>
      <c r="C3" s="46" t="s">
        <v>109</v>
      </c>
      <c r="D3" s="46" t="s">
        <v>110</v>
      </c>
      <c r="E3" s="46" t="s">
        <v>111</v>
      </c>
      <c r="F3" s="46" t="s">
        <v>112</v>
      </c>
      <c r="G3" s="46" t="s">
        <v>113</v>
      </c>
      <c r="H3" s="46" t="s">
        <v>114</v>
      </c>
      <c r="I3" s="46" t="s">
        <v>115</v>
      </c>
      <c r="J3" s="46" t="s">
        <v>116</v>
      </c>
      <c r="K3" s="46" t="s">
        <v>117</v>
      </c>
      <c r="L3" s="28" t="s">
        <v>118</v>
      </c>
      <c r="M3" s="47" t="s">
        <v>119</v>
      </c>
    </row>
    <row r="4" spans="1:13" s="31" customFormat="1" ht="25.5">
      <c r="A4" s="9">
        <v>1</v>
      </c>
      <c r="B4" s="33" t="s">
        <v>35</v>
      </c>
      <c r="C4" s="40">
        <v>12</v>
      </c>
      <c r="D4" s="40">
        <v>10</v>
      </c>
      <c r="E4" s="40">
        <v>6</v>
      </c>
      <c r="F4" s="40">
        <v>6</v>
      </c>
      <c r="G4" s="40">
        <v>8</v>
      </c>
      <c r="H4" s="40">
        <v>6</v>
      </c>
      <c r="I4" s="40">
        <v>8</v>
      </c>
      <c r="J4" s="40">
        <v>6</v>
      </c>
      <c r="K4" s="40">
        <v>10</v>
      </c>
      <c r="L4" s="21">
        <f t="shared" ref="L4:L50" si="0">SUM(C4:K4)</f>
        <v>72</v>
      </c>
      <c r="M4" s="44">
        <f t="shared" ref="M4:M50" si="1">+L4/72*100</f>
        <v>100</v>
      </c>
    </row>
    <row r="5" spans="1:13">
      <c r="A5" s="42">
        <v>2</v>
      </c>
      <c r="B5" s="33" t="s">
        <v>3</v>
      </c>
      <c r="C5" s="40">
        <v>12</v>
      </c>
      <c r="D5" s="40">
        <v>10</v>
      </c>
      <c r="E5" s="40">
        <v>6</v>
      </c>
      <c r="F5" s="40">
        <v>6</v>
      </c>
      <c r="G5" s="40">
        <v>6</v>
      </c>
      <c r="H5" s="40">
        <v>5</v>
      </c>
      <c r="I5" s="40">
        <v>8</v>
      </c>
      <c r="J5" s="40">
        <v>6</v>
      </c>
      <c r="K5" s="40">
        <v>10</v>
      </c>
      <c r="L5" s="21">
        <f t="shared" si="0"/>
        <v>69</v>
      </c>
      <c r="M5" s="44">
        <f t="shared" si="1"/>
        <v>95.833333333333343</v>
      </c>
    </row>
    <row r="6" spans="1:13">
      <c r="A6" s="42">
        <v>3</v>
      </c>
      <c r="B6" s="33" t="s">
        <v>17</v>
      </c>
      <c r="C6" s="40">
        <v>11</v>
      </c>
      <c r="D6" s="40">
        <v>10</v>
      </c>
      <c r="E6" s="40">
        <v>6</v>
      </c>
      <c r="F6" s="40">
        <v>6</v>
      </c>
      <c r="G6" s="40">
        <v>6</v>
      </c>
      <c r="H6" s="40">
        <v>6</v>
      </c>
      <c r="I6" s="40">
        <v>8</v>
      </c>
      <c r="J6" s="40">
        <v>6</v>
      </c>
      <c r="K6" s="40">
        <v>10</v>
      </c>
      <c r="L6" s="21">
        <f t="shared" si="0"/>
        <v>69</v>
      </c>
      <c r="M6" s="44">
        <f t="shared" si="1"/>
        <v>95.833333333333343</v>
      </c>
    </row>
    <row r="7" spans="1:13">
      <c r="A7" s="42">
        <v>4</v>
      </c>
      <c r="B7" s="33" t="s">
        <v>13</v>
      </c>
      <c r="C7" s="40">
        <v>12</v>
      </c>
      <c r="D7" s="40">
        <v>10</v>
      </c>
      <c r="E7" s="40">
        <v>6</v>
      </c>
      <c r="F7" s="40">
        <v>5</v>
      </c>
      <c r="G7" s="40">
        <v>8</v>
      </c>
      <c r="H7" s="40">
        <v>5</v>
      </c>
      <c r="I7" s="40">
        <v>7</v>
      </c>
      <c r="J7" s="40">
        <v>6</v>
      </c>
      <c r="K7" s="40">
        <v>9</v>
      </c>
      <c r="L7" s="21">
        <f t="shared" si="0"/>
        <v>68</v>
      </c>
      <c r="M7" s="44">
        <f t="shared" si="1"/>
        <v>94.444444444444443</v>
      </c>
    </row>
    <row r="8" spans="1:13">
      <c r="A8" s="42">
        <f>+A7+1</f>
        <v>5</v>
      </c>
      <c r="B8" s="33" t="s">
        <v>15</v>
      </c>
      <c r="C8" s="40">
        <v>12</v>
      </c>
      <c r="D8" s="40">
        <v>10</v>
      </c>
      <c r="E8" s="40">
        <v>5</v>
      </c>
      <c r="F8" s="40">
        <v>6</v>
      </c>
      <c r="G8" s="40">
        <v>7</v>
      </c>
      <c r="H8" s="40">
        <v>6</v>
      </c>
      <c r="I8" s="40">
        <v>6</v>
      </c>
      <c r="J8" s="40">
        <v>6</v>
      </c>
      <c r="K8" s="40">
        <v>10</v>
      </c>
      <c r="L8" s="21">
        <f t="shared" si="0"/>
        <v>68</v>
      </c>
      <c r="M8" s="44">
        <f t="shared" si="1"/>
        <v>94.444444444444443</v>
      </c>
    </row>
    <row r="9" spans="1:13">
      <c r="A9" s="42">
        <f t="shared" ref="A9:A50" si="2">+A8+1</f>
        <v>6</v>
      </c>
      <c r="B9" s="33" t="s">
        <v>36</v>
      </c>
      <c r="C9" s="40">
        <v>12</v>
      </c>
      <c r="D9" s="40">
        <v>10</v>
      </c>
      <c r="E9" s="40">
        <v>6</v>
      </c>
      <c r="F9" s="40">
        <v>6</v>
      </c>
      <c r="G9" s="40">
        <v>7</v>
      </c>
      <c r="H9" s="40">
        <v>4</v>
      </c>
      <c r="I9" s="40">
        <v>8</v>
      </c>
      <c r="J9" s="40">
        <v>5</v>
      </c>
      <c r="K9" s="40">
        <v>10</v>
      </c>
      <c r="L9" s="21">
        <f t="shared" si="0"/>
        <v>68</v>
      </c>
      <c r="M9" s="44">
        <f t="shared" si="1"/>
        <v>94.444444444444443</v>
      </c>
    </row>
    <row r="10" spans="1:13">
      <c r="A10" s="42">
        <f t="shared" si="2"/>
        <v>7</v>
      </c>
      <c r="B10" s="33" t="s">
        <v>38</v>
      </c>
      <c r="C10" s="40">
        <v>11</v>
      </c>
      <c r="D10" s="40">
        <v>10</v>
      </c>
      <c r="E10" s="40">
        <v>6</v>
      </c>
      <c r="F10" s="40">
        <v>6</v>
      </c>
      <c r="G10" s="40">
        <v>8</v>
      </c>
      <c r="H10" s="40">
        <v>6</v>
      </c>
      <c r="I10" s="40">
        <v>7</v>
      </c>
      <c r="J10" s="40">
        <v>5</v>
      </c>
      <c r="K10" s="40">
        <v>9</v>
      </c>
      <c r="L10" s="21">
        <f t="shared" si="0"/>
        <v>68</v>
      </c>
      <c r="M10" s="44">
        <f t="shared" si="1"/>
        <v>94.444444444444443</v>
      </c>
    </row>
    <row r="11" spans="1:13">
      <c r="A11" s="42">
        <f t="shared" si="2"/>
        <v>8</v>
      </c>
      <c r="B11" s="33" t="s">
        <v>16</v>
      </c>
      <c r="C11" s="40">
        <v>12</v>
      </c>
      <c r="D11" s="40">
        <v>10</v>
      </c>
      <c r="E11" s="40">
        <v>6</v>
      </c>
      <c r="F11" s="40">
        <v>5</v>
      </c>
      <c r="G11" s="40">
        <v>6</v>
      </c>
      <c r="H11" s="40">
        <v>6</v>
      </c>
      <c r="I11" s="40">
        <v>6</v>
      </c>
      <c r="J11" s="40">
        <v>6</v>
      </c>
      <c r="K11" s="40">
        <v>9</v>
      </c>
      <c r="L11" s="21">
        <f t="shared" si="0"/>
        <v>66</v>
      </c>
      <c r="M11" s="44">
        <f t="shared" si="1"/>
        <v>91.666666666666657</v>
      </c>
    </row>
    <row r="12" spans="1:13">
      <c r="A12" s="42">
        <f t="shared" si="2"/>
        <v>9</v>
      </c>
      <c r="B12" s="33" t="s">
        <v>24</v>
      </c>
      <c r="C12" s="40">
        <v>11</v>
      </c>
      <c r="D12" s="40">
        <v>10</v>
      </c>
      <c r="E12" s="40">
        <v>4</v>
      </c>
      <c r="F12" s="40">
        <v>5</v>
      </c>
      <c r="G12" s="40">
        <v>6</v>
      </c>
      <c r="H12" s="40">
        <v>6</v>
      </c>
      <c r="I12" s="40">
        <v>8</v>
      </c>
      <c r="J12" s="40">
        <v>6</v>
      </c>
      <c r="K12" s="40">
        <v>10</v>
      </c>
      <c r="L12" s="21">
        <f t="shared" si="0"/>
        <v>66</v>
      </c>
      <c r="M12" s="44">
        <f t="shared" si="1"/>
        <v>91.666666666666657</v>
      </c>
    </row>
    <row r="13" spans="1:13">
      <c r="A13" s="42">
        <f t="shared" si="2"/>
        <v>10</v>
      </c>
      <c r="B13" s="33" t="s">
        <v>11</v>
      </c>
      <c r="C13" s="40">
        <v>12</v>
      </c>
      <c r="D13" s="40">
        <v>10</v>
      </c>
      <c r="E13" s="40">
        <v>6</v>
      </c>
      <c r="F13" s="40">
        <v>6</v>
      </c>
      <c r="G13" s="40">
        <v>6</v>
      </c>
      <c r="H13" s="40">
        <v>5</v>
      </c>
      <c r="I13" s="40">
        <v>6</v>
      </c>
      <c r="J13" s="40">
        <v>6</v>
      </c>
      <c r="K13" s="40">
        <v>9</v>
      </c>
      <c r="L13" s="21">
        <f t="shared" si="0"/>
        <v>66</v>
      </c>
      <c r="M13" s="44">
        <f t="shared" si="1"/>
        <v>91.666666666666657</v>
      </c>
    </row>
    <row r="14" spans="1:13">
      <c r="A14" s="42">
        <f t="shared" si="2"/>
        <v>11</v>
      </c>
      <c r="B14" s="33" t="s">
        <v>14</v>
      </c>
      <c r="C14" s="41">
        <v>12</v>
      </c>
      <c r="D14" s="40">
        <v>9</v>
      </c>
      <c r="E14" s="40">
        <v>3</v>
      </c>
      <c r="F14" s="40">
        <v>4</v>
      </c>
      <c r="G14" s="40">
        <v>8</v>
      </c>
      <c r="H14" s="40">
        <v>6</v>
      </c>
      <c r="I14" s="40">
        <v>7</v>
      </c>
      <c r="J14" s="40">
        <v>6</v>
      </c>
      <c r="K14" s="40">
        <v>10</v>
      </c>
      <c r="L14" s="21">
        <f t="shared" si="0"/>
        <v>65</v>
      </c>
      <c r="M14" s="44">
        <f t="shared" si="1"/>
        <v>90.277777777777786</v>
      </c>
    </row>
    <row r="15" spans="1:13">
      <c r="A15" s="42">
        <f t="shared" si="2"/>
        <v>12</v>
      </c>
      <c r="B15" s="33" t="s">
        <v>2</v>
      </c>
      <c r="C15" s="40">
        <v>12</v>
      </c>
      <c r="D15" s="40">
        <v>9</v>
      </c>
      <c r="E15" s="40">
        <v>5</v>
      </c>
      <c r="F15" s="40">
        <v>6</v>
      </c>
      <c r="G15" s="40">
        <v>6</v>
      </c>
      <c r="H15" s="40">
        <v>4</v>
      </c>
      <c r="I15" s="40">
        <v>7</v>
      </c>
      <c r="J15" s="40">
        <v>6</v>
      </c>
      <c r="K15" s="40">
        <v>9</v>
      </c>
      <c r="L15" s="21">
        <f t="shared" si="0"/>
        <v>64</v>
      </c>
      <c r="M15" s="44">
        <f t="shared" si="1"/>
        <v>88.888888888888886</v>
      </c>
    </row>
    <row r="16" spans="1:13">
      <c r="A16" s="42">
        <f t="shared" si="2"/>
        <v>13</v>
      </c>
      <c r="B16" s="34" t="s">
        <v>8</v>
      </c>
      <c r="C16" s="40">
        <v>10</v>
      </c>
      <c r="D16" s="40">
        <v>10</v>
      </c>
      <c r="E16" s="40">
        <v>5</v>
      </c>
      <c r="F16" s="40">
        <v>5</v>
      </c>
      <c r="G16" s="40">
        <v>6</v>
      </c>
      <c r="H16" s="40">
        <v>5</v>
      </c>
      <c r="I16" s="40">
        <v>7</v>
      </c>
      <c r="J16" s="40">
        <v>5</v>
      </c>
      <c r="K16" s="40">
        <v>9</v>
      </c>
      <c r="L16" s="21">
        <f t="shared" si="0"/>
        <v>62</v>
      </c>
      <c r="M16" s="44">
        <f t="shared" si="1"/>
        <v>86.111111111111114</v>
      </c>
    </row>
    <row r="17" spans="1:13">
      <c r="A17" s="42">
        <f t="shared" si="2"/>
        <v>14</v>
      </c>
      <c r="B17" s="33" t="s">
        <v>39</v>
      </c>
      <c r="C17" s="40">
        <v>12</v>
      </c>
      <c r="D17" s="40">
        <v>10</v>
      </c>
      <c r="E17" s="40">
        <v>6</v>
      </c>
      <c r="F17" s="40">
        <v>4</v>
      </c>
      <c r="G17" s="40">
        <v>6</v>
      </c>
      <c r="H17" s="40">
        <v>4</v>
      </c>
      <c r="I17" s="40">
        <v>6</v>
      </c>
      <c r="J17" s="40">
        <v>5</v>
      </c>
      <c r="K17" s="40">
        <v>9</v>
      </c>
      <c r="L17" s="21">
        <f t="shared" si="0"/>
        <v>62</v>
      </c>
      <c r="M17" s="44">
        <f t="shared" si="1"/>
        <v>86.111111111111114</v>
      </c>
    </row>
    <row r="18" spans="1:13">
      <c r="A18" s="42">
        <f t="shared" si="2"/>
        <v>15</v>
      </c>
      <c r="B18" s="33" t="s">
        <v>9</v>
      </c>
      <c r="C18" s="40">
        <v>9</v>
      </c>
      <c r="D18" s="40">
        <v>10</v>
      </c>
      <c r="E18" s="40">
        <v>6</v>
      </c>
      <c r="F18" s="40">
        <v>3</v>
      </c>
      <c r="G18" s="40">
        <v>5</v>
      </c>
      <c r="H18" s="40">
        <v>6</v>
      </c>
      <c r="I18" s="40">
        <v>6</v>
      </c>
      <c r="J18" s="40">
        <v>6</v>
      </c>
      <c r="K18" s="40">
        <v>10</v>
      </c>
      <c r="L18" s="21">
        <f t="shared" si="0"/>
        <v>61</v>
      </c>
      <c r="M18" s="44">
        <f t="shared" si="1"/>
        <v>84.722222222222214</v>
      </c>
    </row>
    <row r="19" spans="1:13">
      <c r="A19" s="42">
        <f t="shared" si="2"/>
        <v>16</v>
      </c>
      <c r="B19" s="33" t="s">
        <v>21</v>
      </c>
      <c r="C19" s="40">
        <v>11</v>
      </c>
      <c r="D19" s="40">
        <v>10</v>
      </c>
      <c r="E19" s="40">
        <v>4</v>
      </c>
      <c r="F19" s="40">
        <v>4</v>
      </c>
      <c r="G19" s="40">
        <v>6</v>
      </c>
      <c r="H19" s="40">
        <v>3</v>
      </c>
      <c r="I19" s="40">
        <v>8</v>
      </c>
      <c r="J19" s="40">
        <v>5</v>
      </c>
      <c r="K19" s="40">
        <v>10</v>
      </c>
      <c r="L19" s="21">
        <f t="shared" si="0"/>
        <v>61</v>
      </c>
      <c r="M19" s="44">
        <f t="shared" si="1"/>
        <v>84.722222222222214</v>
      </c>
    </row>
    <row r="20" spans="1:13">
      <c r="A20" s="42">
        <f t="shared" si="2"/>
        <v>17</v>
      </c>
      <c r="B20" s="33" t="s">
        <v>37</v>
      </c>
      <c r="C20" s="40">
        <v>10</v>
      </c>
      <c r="D20" s="40">
        <v>8</v>
      </c>
      <c r="E20" s="40">
        <v>5</v>
      </c>
      <c r="F20" s="40">
        <v>6</v>
      </c>
      <c r="G20" s="40">
        <v>6</v>
      </c>
      <c r="H20" s="40">
        <v>6</v>
      </c>
      <c r="I20" s="40">
        <v>7</v>
      </c>
      <c r="J20" s="40">
        <v>3</v>
      </c>
      <c r="K20" s="40">
        <v>9</v>
      </c>
      <c r="L20" s="21">
        <f t="shared" si="0"/>
        <v>60</v>
      </c>
      <c r="M20" s="44">
        <f t="shared" si="1"/>
        <v>83.333333333333343</v>
      </c>
    </row>
    <row r="21" spans="1:13">
      <c r="A21" s="42">
        <f t="shared" si="2"/>
        <v>18</v>
      </c>
      <c r="B21" s="33" t="s">
        <v>18</v>
      </c>
      <c r="C21" s="40">
        <v>10</v>
      </c>
      <c r="D21" s="40">
        <v>7</v>
      </c>
      <c r="E21" s="40">
        <v>4</v>
      </c>
      <c r="F21" s="40">
        <v>5</v>
      </c>
      <c r="G21" s="40">
        <v>5</v>
      </c>
      <c r="H21" s="40">
        <v>6</v>
      </c>
      <c r="I21" s="40">
        <v>8</v>
      </c>
      <c r="J21" s="41">
        <v>4</v>
      </c>
      <c r="K21" s="40">
        <v>10</v>
      </c>
      <c r="L21" s="21">
        <f t="shared" si="0"/>
        <v>59</v>
      </c>
      <c r="M21" s="44">
        <f t="shared" si="1"/>
        <v>81.944444444444443</v>
      </c>
    </row>
    <row r="22" spans="1:13">
      <c r="A22" s="42">
        <f t="shared" si="2"/>
        <v>19</v>
      </c>
      <c r="B22" s="33" t="s">
        <v>4</v>
      </c>
      <c r="C22" s="40">
        <v>9</v>
      </c>
      <c r="D22" s="40">
        <v>8</v>
      </c>
      <c r="E22" s="40">
        <v>5</v>
      </c>
      <c r="F22" s="40">
        <v>6</v>
      </c>
      <c r="G22" s="40">
        <v>6</v>
      </c>
      <c r="H22" s="40">
        <v>4</v>
      </c>
      <c r="I22" s="40">
        <v>5</v>
      </c>
      <c r="J22" s="40">
        <v>6</v>
      </c>
      <c r="K22" s="40">
        <v>9</v>
      </c>
      <c r="L22" s="21">
        <f t="shared" si="0"/>
        <v>58</v>
      </c>
      <c r="M22" s="44">
        <f t="shared" si="1"/>
        <v>80.555555555555557</v>
      </c>
    </row>
    <row r="23" spans="1:13">
      <c r="A23" s="42">
        <f t="shared" si="2"/>
        <v>20</v>
      </c>
      <c r="B23" s="33" t="s">
        <v>40</v>
      </c>
      <c r="C23" s="40">
        <v>10</v>
      </c>
      <c r="D23" s="40">
        <v>7</v>
      </c>
      <c r="E23" s="40">
        <v>4</v>
      </c>
      <c r="F23" s="40">
        <v>4</v>
      </c>
      <c r="G23" s="40">
        <v>8</v>
      </c>
      <c r="H23" s="40">
        <v>4</v>
      </c>
      <c r="I23" s="40">
        <v>6</v>
      </c>
      <c r="J23" s="40">
        <v>6</v>
      </c>
      <c r="K23" s="40">
        <v>9</v>
      </c>
      <c r="L23" s="21">
        <f t="shared" si="0"/>
        <v>58</v>
      </c>
      <c r="M23" s="44">
        <f t="shared" si="1"/>
        <v>80.555555555555557</v>
      </c>
    </row>
    <row r="24" spans="1:13">
      <c r="A24" s="42">
        <f t="shared" si="2"/>
        <v>21</v>
      </c>
      <c r="B24" s="33" t="s">
        <v>10</v>
      </c>
      <c r="C24" s="40">
        <v>11</v>
      </c>
      <c r="D24" s="40">
        <v>10</v>
      </c>
      <c r="E24" s="40">
        <v>4</v>
      </c>
      <c r="F24" s="40">
        <v>5</v>
      </c>
      <c r="G24" s="40">
        <v>3</v>
      </c>
      <c r="H24" s="40">
        <v>4</v>
      </c>
      <c r="I24" s="40">
        <v>5</v>
      </c>
      <c r="J24" s="40">
        <v>6</v>
      </c>
      <c r="K24" s="40">
        <v>9</v>
      </c>
      <c r="L24" s="21">
        <f t="shared" si="0"/>
        <v>57</v>
      </c>
      <c r="M24" s="44">
        <f t="shared" si="1"/>
        <v>79.166666666666657</v>
      </c>
    </row>
    <row r="25" spans="1:13">
      <c r="A25" s="42">
        <f t="shared" si="2"/>
        <v>22</v>
      </c>
      <c r="B25" s="33" t="s">
        <v>19</v>
      </c>
      <c r="C25" s="40">
        <v>8</v>
      </c>
      <c r="D25" s="40">
        <v>10</v>
      </c>
      <c r="E25" s="40">
        <v>5</v>
      </c>
      <c r="F25" s="40">
        <v>4</v>
      </c>
      <c r="G25" s="40">
        <v>6</v>
      </c>
      <c r="H25" s="40">
        <v>2</v>
      </c>
      <c r="I25" s="40">
        <v>6</v>
      </c>
      <c r="J25" s="40">
        <v>6</v>
      </c>
      <c r="K25" s="40">
        <v>10</v>
      </c>
      <c r="L25" s="21">
        <f t="shared" si="0"/>
        <v>57</v>
      </c>
      <c r="M25" s="44">
        <f t="shared" si="1"/>
        <v>79.166666666666657</v>
      </c>
    </row>
    <row r="26" spans="1:13">
      <c r="A26" s="42">
        <f t="shared" si="2"/>
        <v>23</v>
      </c>
      <c r="B26" s="33" t="s">
        <v>42</v>
      </c>
      <c r="C26" s="40">
        <v>9</v>
      </c>
      <c r="D26" s="40">
        <v>10</v>
      </c>
      <c r="E26" s="40">
        <v>6</v>
      </c>
      <c r="F26" s="40">
        <v>5</v>
      </c>
      <c r="G26" s="40">
        <v>6</v>
      </c>
      <c r="H26" s="40">
        <v>3</v>
      </c>
      <c r="I26" s="40">
        <v>6</v>
      </c>
      <c r="J26" s="40">
        <v>4</v>
      </c>
      <c r="K26" s="40">
        <v>8</v>
      </c>
      <c r="L26" s="21">
        <f t="shared" si="0"/>
        <v>57</v>
      </c>
      <c r="M26" s="44">
        <f t="shared" si="1"/>
        <v>79.166666666666657</v>
      </c>
    </row>
    <row r="27" spans="1:13">
      <c r="A27" s="42">
        <f t="shared" si="2"/>
        <v>24</v>
      </c>
      <c r="B27" s="33" t="s">
        <v>43</v>
      </c>
      <c r="C27" s="40">
        <v>8</v>
      </c>
      <c r="D27" s="40">
        <v>10</v>
      </c>
      <c r="E27" s="40">
        <v>5</v>
      </c>
      <c r="F27" s="40">
        <v>4</v>
      </c>
      <c r="G27" s="40">
        <v>5</v>
      </c>
      <c r="H27" s="40">
        <v>5</v>
      </c>
      <c r="I27" s="40">
        <v>5</v>
      </c>
      <c r="J27" s="40">
        <v>4</v>
      </c>
      <c r="K27" s="40">
        <v>9</v>
      </c>
      <c r="L27" s="21">
        <f t="shared" si="0"/>
        <v>55</v>
      </c>
      <c r="M27" s="44">
        <f t="shared" si="1"/>
        <v>76.388888888888886</v>
      </c>
    </row>
    <row r="28" spans="1:13">
      <c r="A28" s="42">
        <f t="shared" si="2"/>
        <v>25</v>
      </c>
      <c r="B28" s="33" t="s">
        <v>46</v>
      </c>
      <c r="C28" s="40">
        <v>11</v>
      </c>
      <c r="D28" s="40">
        <v>8</v>
      </c>
      <c r="E28" s="40">
        <v>4</v>
      </c>
      <c r="F28" s="40">
        <v>5</v>
      </c>
      <c r="G28" s="40">
        <v>6</v>
      </c>
      <c r="H28" s="40">
        <v>5</v>
      </c>
      <c r="I28" s="40">
        <v>5</v>
      </c>
      <c r="J28" s="40">
        <v>3</v>
      </c>
      <c r="K28" s="40">
        <v>8</v>
      </c>
      <c r="L28" s="21">
        <f t="shared" si="0"/>
        <v>55</v>
      </c>
      <c r="M28" s="44">
        <f t="shared" si="1"/>
        <v>76.388888888888886</v>
      </c>
    </row>
    <row r="29" spans="1:13">
      <c r="A29" s="42">
        <f t="shared" si="2"/>
        <v>26</v>
      </c>
      <c r="B29" s="34" t="s">
        <v>5</v>
      </c>
      <c r="C29" s="40">
        <v>8</v>
      </c>
      <c r="D29" s="40">
        <v>10</v>
      </c>
      <c r="E29" s="40">
        <v>4</v>
      </c>
      <c r="F29" s="40">
        <v>5</v>
      </c>
      <c r="G29" s="40">
        <v>3</v>
      </c>
      <c r="H29" s="40">
        <v>4</v>
      </c>
      <c r="I29" s="40">
        <v>5</v>
      </c>
      <c r="J29" s="40">
        <v>6</v>
      </c>
      <c r="K29" s="40">
        <v>9</v>
      </c>
      <c r="L29" s="21">
        <f t="shared" si="0"/>
        <v>54</v>
      </c>
      <c r="M29" s="44">
        <f t="shared" si="1"/>
        <v>75</v>
      </c>
    </row>
    <row r="30" spans="1:13">
      <c r="A30" s="42">
        <f t="shared" si="2"/>
        <v>27</v>
      </c>
      <c r="B30" s="34" t="s">
        <v>6</v>
      </c>
      <c r="C30" s="40">
        <v>9</v>
      </c>
      <c r="D30" s="40">
        <v>10</v>
      </c>
      <c r="E30" s="40">
        <v>3</v>
      </c>
      <c r="F30" s="40">
        <v>5</v>
      </c>
      <c r="G30" s="40">
        <v>6</v>
      </c>
      <c r="H30" s="40">
        <v>3</v>
      </c>
      <c r="I30" s="40">
        <v>4</v>
      </c>
      <c r="J30" s="40">
        <v>6</v>
      </c>
      <c r="K30" s="40">
        <v>8</v>
      </c>
      <c r="L30" s="21">
        <f t="shared" si="0"/>
        <v>54</v>
      </c>
      <c r="M30" s="44">
        <f t="shared" si="1"/>
        <v>75</v>
      </c>
    </row>
    <row r="31" spans="1:13">
      <c r="A31" s="42">
        <f t="shared" si="2"/>
        <v>28</v>
      </c>
      <c r="B31" s="33" t="s">
        <v>41</v>
      </c>
      <c r="C31" s="40">
        <v>10</v>
      </c>
      <c r="D31" s="40">
        <v>7</v>
      </c>
      <c r="E31" s="40">
        <v>5</v>
      </c>
      <c r="F31" s="40">
        <v>5</v>
      </c>
      <c r="G31" s="40">
        <v>5</v>
      </c>
      <c r="H31" s="40">
        <v>4</v>
      </c>
      <c r="I31" s="40">
        <v>7</v>
      </c>
      <c r="J31" s="40">
        <v>3</v>
      </c>
      <c r="K31" s="40">
        <v>7</v>
      </c>
      <c r="L31" s="21">
        <f t="shared" si="0"/>
        <v>53</v>
      </c>
      <c r="M31" s="44">
        <f t="shared" si="1"/>
        <v>73.611111111111114</v>
      </c>
    </row>
    <row r="32" spans="1:13">
      <c r="A32" s="42">
        <f t="shared" si="2"/>
        <v>29</v>
      </c>
      <c r="B32" s="33" t="s">
        <v>47</v>
      </c>
      <c r="C32" s="40">
        <v>9</v>
      </c>
      <c r="D32" s="40">
        <v>9</v>
      </c>
      <c r="E32" s="40">
        <v>4</v>
      </c>
      <c r="F32" s="40">
        <v>5</v>
      </c>
      <c r="G32" s="40">
        <v>6</v>
      </c>
      <c r="H32" s="40">
        <v>5</v>
      </c>
      <c r="I32" s="40">
        <v>4</v>
      </c>
      <c r="J32" s="40">
        <v>3</v>
      </c>
      <c r="K32" s="40">
        <v>8</v>
      </c>
      <c r="L32" s="21">
        <f t="shared" si="0"/>
        <v>53</v>
      </c>
      <c r="M32" s="44">
        <f t="shared" si="1"/>
        <v>73.611111111111114</v>
      </c>
    </row>
    <row r="33" spans="1:13">
      <c r="A33" s="42">
        <f t="shared" si="2"/>
        <v>30</v>
      </c>
      <c r="B33" s="33" t="s">
        <v>44</v>
      </c>
      <c r="C33" s="40">
        <v>10</v>
      </c>
      <c r="D33" s="40">
        <v>6</v>
      </c>
      <c r="E33" s="40">
        <v>3</v>
      </c>
      <c r="F33" s="40">
        <v>4</v>
      </c>
      <c r="G33" s="40">
        <v>7</v>
      </c>
      <c r="H33" s="40">
        <v>4</v>
      </c>
      <c r="I33" s="40">
        <v>5</v>
      </c>
      <c r="J33" s="40">
        <v>5</v>
      </c>
      <c r="K33" s="40">
        <v>7</v>
      </c>
      <c r="L33" s="21">
        <f t="shared" si="0"/>
        <v>51</v>
      </c>
      <c r="M33" s="44">
        <f t="shared" si="1"/>
        <v>70.833333333333343</v>
      </c>
    </row>
    <row r="34" spans="1:13">
      <c r="A34" s="42">
        <f t="shared" si="2"/>
        <v>31</v>
      </c>
      <c r="B34" s="33" t="s">
        <v>45</v>
      </c>
      <c r="C34" s="40">
        <v>9</v>
      </c>
      <c r="D34" s="40">
        <v>9</v>
      </c>
      <c r="E34" s="40">
        <v>4</v>
      </c>
      <c r="F34" s="40">
        <v>4</v>
      </c>
      <c r="G34" s="40">
        <v>5</v>
      </c>
      <c r="H34" s="40">
        <v>4</v>
      </c>
      <c r="I34" s="40">
        <v>7</v>
      </c>
      <c r="J34" s="40">
        <v>3</v>
      </c>
      <c r="K34" s="40">
        <v>6</v>
      </c>
      <c r="L34" s="21">
        <f t="shared" si="0"/>
        <v>51</v>
      </c>
      <c r="M34" s="44">
        <f t="shared" si="1"/>
        <v>70.833333333333343</v>
      </c>
    </row>
    <row r="35" spans="1:13">
      <c r="A35" s="42">
        <f t="shared" si="2"/>
        <v>32</v>
      </c>
      <c r="B35" s="33" t="s">
        <v>20</v>
      </c>
      <c r="C35" s="40">
        <v>10</v>
      </c>
      <c r="D35" s="41">
        <v>6</v>
      </c>
      <c r="E35" s="40">
        <v>5</v>
      </c>
      <c r="F35" s="40">
        <v>3</v>
      </c>
      <c r="G35" s="40">
        <v>5</v>
      </c>
      <c r="H35" s="40">
        <v>4</v>
      </c>
      <c r="I35" s="40">
        <v>5</v>
      </c>
      <c r="J35" s="40">
        <v>2</v>
      </c>
      <c r="K35" s="40">
        <v>10</v>
      </c>
      <c r="L35" s="21">
        <f t="shared" si="0"/>
        <v>50</v>
      </c>
      <c r="M35" s="44">
        <f t="shared" si="1"/>
        <v>69.444444444444443</v>
      </c>
    </row>
    <row r="36" spans="1:13">
      <c r="A36" s="42">
        <f t="shared" si="2"/>
        <v>33</v>
      </c>
      <c r="B36" s="33" t="s">
        <v>7</v>
      </c>
      <c r="C36" s="40">
        <v>10</v>
      </c>
      <c r="D36" s="40">
        <v>10</v>
      </c>
      <c r="E36" s="40">
        <v>2</v>
      </c>
      <c r="F36" s="40">
        <v>4</v>
      </c>
      <c r="G36" s="40">
        <v>2</v>
      </c>
      <c r="H36" s="40">
        <v>3</v>
      </c>
      <c r="I36" s="40">
        <v>5</v>
      </c>
      <c r="J36" s="40">
        <v>3</v>
      </c>
      <c r="K36" s="40">
        <v>8</v>
      </c>
      <c r="L36" s="21">
        <f t="shared" si="0"/>
        <v>47</v>
      </c>
      <c r="M36" s="44">
        <f t="shared" si="1"/>
        <v>65.277777777777786</v>
      </c>
    </row>
    <row r="37" spans="1:13">
      <c r="A37" s="42">
        <f t="shared" si="2"/>
        <v>34</v>
      </c>
      <c r="B37" s="33" t="s">
        <v>31</v>
      </c>
      <c r="C37" s="40">
        <v>6</v>
      </c>
      <c r="D37" s="40">
        <v>3</v>
      </c>
      <c r="E37" s="40">
        <v>6</v>
      </c>
      <c r="F37" s="40">
        <v>2</v>
      </c>
      <c r="G37" s="40">
        <v>8</v>
      </c>
      <c r="H37" s="40">
        <v>2</v>
      </c>
      <c r="I37" s="40">
        <v>6</v>
      </c>
      <c r="J37" s="40">
        <v>4</v>
      </c>
      <c r="K37" s="40">
        <v>10</v>
      </c>
      <c r="L37" s="21">
        <f t="shared" si="0"/>
        <v>47</v>
      </c>
      <c r="M37" s="44">
        <f t="shared" si="1"/>
        <v>65.277777777777786</v>
      </c>
    </row>
    <row r="38" spans="1:13">
      <c r="A38" s="42">
        <f t="shared" si="2"/>
        <v>35</v>
      </c>
      <c r="B38" s="35" t="s">
        <v>29</v>
      </c>
      <c r="C38" s="40">
        <v>6</v>
      </c>
      <c r="D38" s="40">
        <v>7</v>
      </c>
      <c r="E38" s="40">
        <v>3</v>
      </c>
      <c r="F38" s="40">
        <v>2</v>
      </c>
      <c r="G38" s="40">
        <v>6</v>
      </c>
      <c r="H38" s="40">
        <v>5</v>
      </c>
      <c r="I38" s="40">
        <v>3</v>
      </c>
      <c r="J38" s="40">
        <v>6</v>
      </c>
      <c r="K38" s="40">
        <v>6</v>
      </c>
      <c r="L38" s="21">
        <f t="shared" si="0"/>
        <v>44</v>
      </c>
      <c r="M38" s="44">
        <f t="shared" si="1"/>
        <v>61.111111111111114</v>
      </c>
    </row>
    <row r="39" spans="1:13">
      <c r="A39" s="42">
        <f t="shared" si="2"/>
        <v>36</v>
      </c>
      <c r="B39" s="33" t="s">
        <v>27</v>
      </c>
      <c r="C39" s="40">
        <v>9</v>
      </c>
      <c r="D39" s="40">
        <v>2</v>
      </c>
      <c r="E39" s="40">
        <v>2</v>
      </c>
      <c r="F39" s="40">
        <v>3</v>
      </c>
      <c r="G39" s="40">
        <v>3</v>
      </c>
      <c r="H39" s="40">
        <v>2</v>
      </c>
      <c r="I39" s="40">
        <v>8</v>
      </c>
      <c r="J39" s="40">
        <v>6</v>
      </c>
      <c r="K39" s="40">
        <v>8</v>
      </c>
      <c r="L39" s="21">
        <f t="shared" si="0"/>
        <v>43</v>
      </c>
      <c r="M39" s="44">
        <f t="shared" si="1"/>
        <v>59.722222222222221</v>
      </c>
    </row>
    <row r="40" spans="1:13">
      <c r="A40" s="42">
        <f t="shared" si="2"/>
        <v>37</v>
      </c>
      <c r="B40" s="35" t="s">
        <v>32</v>
      </c>
      <c r="C40" s="40">
        <v>9</v>
      </c>
      <c r="D40" s="40">
        <v>9</v>
      </c>
      <c r="E40" s="40">
        <v>3</v>
      </c>
      <c r="F40" s="40">
        <v>2</v>
      </c>
      <c r="G40" s="40">
        <v>3</v>
      </c>
      <c r="H40" s="40">
        <v>3</v>
      </c>
      <c r="I40" s="40">
        <v>2</v>
      </c>
      <c r="J40" s="40">
        <v>6</v>
      </c>
      <c r="K40" s="40">
        <v>5</v>
      </c>
      <c r="L40" s="21">
        <f t="shared" si="0"/>
        <v>42</v>
      </c>
      <c r="M40" s="44">
        <f t="shared" si="1"/>
        <v>58.333333333333336</v>
      </c>
    </row>
    <row r="41" spans="1:13">
      <c r="A41" s="42">
        <f t="shared" si="2"/>
        <v>38</v>
      </c>
      <c r="B41" s="33" t="s">
        <v>34</v>
      </c>
      <c r="C41" s="40">
        <v>6</v>
      </c>
      <c r="D41" s="40">
        <v>2</v>
      </c>
      <c r="E41" s="40">
        <v>4</v>
      </c>
      <c r="F41" s="40">
        <v>6</v>
      </c>
      <c r="G41" s="40">
        <v>4</v>
      </c>
      <c r="H41" s="40">
        <v>2</v>
      </c>
      <c r="I41" s="40">
        <v>5</v>
      </c>
      <c r="J41" s="40">
        <v>0</v>
      </c>
      <c r="K41" s="40">
        <v>10</v>
      </c>
      <c r="L41" s="21">
        <f t="shared" si="0"/>
        <v>39</v>
      </c>
      <c r="M41" s="44">
        <f t="shared" si="1"/>
        <v>54.166666666666664</v>
      </c>
    </row>
    <row r="42" spans="1:13">
      <c r="A42" s="42">
        <f t="shared" si="2"/>
        <v>39</v>
      </c>
      <c r="B42" s="33" t="s">
        <v>12</v>
      </c>
      <c r="C42" s="40">
        <v>10</v>
      </c>
      <c r="D42" s="40">
        <v>8</v>
      </c>
      <c r="E42" s="40">
        <v>0</v>
      </c>
      <c r="F42" s="40">
        <v>3</v>
      </c>
      <c r="G42" s="40">
        <v>0</v>
      </c>
      <c r="H42" s="40">
        <v>5</v>
      </c>
      <c r="I42" s="40">
        <v>4</v>
      </c>
      <c r="J42" s="40">
        <v>3</v>
      </c>
      <c r="K42" s="40">
        <v>5</v>
      </c>
      <c r="L42" s="21">
        <f t="shared" si="0"/>
        <v>38</v>
      </c>
      <c r="M42" s="44">
        <f t="shared" si="1"/>
        <v>52.777777777777779</v>
      </c>
    </row>
    <row r="43" spans="1:13">
      <c r="A43" s="42">
        <f t="shared" si="2"/>
        <v>40</v>
      </c>
      <c r="B43" s="33" t="s">
        <v>26</v>
      </c>
      <c r="C43" s="40">
        <v>9</v>
      </c>
      <c r="D43" s="40">
        <v>6</v>
      </c>
      <c r="E43" s="40">
        <v>2</v>
      </c>
      <c r="F43" s="40">
        <v>1</v>
      </c>
      <c r="G43" s="40">
        <v>2</v>
      </c>
      <c r="H43" s="40">
        <v>4</v>
      </c>
      <c r="I43" s="40">
        <v>4</v>
      </c>
      <c r="J43" s="40">
        <v>3</v>
      </c>
      <c r="K43" s="40">
        <v>6</v>
      </c>
      <c r="L43" s="21">
        <f t="shared" si="0"/>
        <v>37</v>
      </c>
      <c r="M43" s="44">
        <f t="shared" si="1"/>
        <v>51.388888888888886</v>
      </c>
    </row>
    <row r="44" spans="1:13">
      <c r="A44" s="42">
        <f t="shared" si="2"/>
        <v>41</v>
      </c>
      <c r="B44" s="33" t="s">
        <v>33</v>
      </c>
      <c r="C44" s="40">
        <v>7</v>
      </c>
      <c r="D44" s="40">
        <v>3</v>
      </c>
      <c r="E44" s="40">
        <v>6</v>
      </c>
      <c r="F44" s="40">
        <v>2</v>
      </c>
      <c r="G44" s="40">
        <v>3</v>
      </c>
      <c r="H44" s="40">
        <v>3</v>
      </c>
      <c r="I44" s="40">
        <v>2</v>
      </c>
      <c r="J44" s="40">
        <v>0</v>
      </c>
      <c r="K44" s="40">
        <v>10</v>
      </c>
      <c r="L44" s="21">
        <f t="shared" si="0"/>
        <v>36</v>
      </c>
      <c r="M44" s="44">
        <f t="shared" si="1"/>
        <v>50</v>
      </c>
    </row>
    <row r="45" spans="1:13" ht="25.5">
      <c r="A45" s="42">
        <f t="shared" si="2"/>
        <v>42</v>
      </c>
      <c r="B45" s="35" t="s">
        <v>22</v>
      </c>
      <c r="C45" s="40">
        <v>9</v>
      </c>
      <c r="D45" s="40">
        <v>5</v>
      </c>
      <c r="E45" s="40">
        <v>3</v>
      </c>
      <c r="F45" s="40">
        <v>1</v>
      </c>
      <c r="G45" s="40">
        <v>0</v>
      </c>
      <c r="H45" s="40">
        <v>3</v>
      </c>
      <c r="I45" s="40">
        <v>7</v>
      </c>
      <c r="J45" s="40">
        <v>3</v>
      </c>
      <c r="K45" s="40">
        <v>4</v>
      </c>
      <c r="L45" s="21">
        <f t="shared" si="0"/>
        <v>35</v>
      </c>
      <c r="M45" s="44">
        <f t="shared" si="1"/>
        <v>48.611111111111107</v>
      </c>
    </row>
    <row r="46" spans="1:13">
      <c r="A46" s="42">
        <f t="shared" si="2"/>
        <v>43</v>
      </c>
      <c r="B46" s="33" t="s">
        <v>25</v>
      </c>
      <c r="C46" s="40">
        <v>8</v>
      </c>
      <c r="D46" s="40">
        <v>3</v>
      </c>
      <c r="E46" s="40">
        <v>3</v>
      </c>
      <c r="F46" s="40">
        <v>0</v>
      </c>
      <c r="G46" s="40">
        <v>2</v>
      </c>
      <c r="H46" s="40">
        <v>1</v>
      </c>
      <c r="I46" s="40">
        <v>3</v>
      </c>
      <c r="J46" s="40">
        <v>6</v>
      </c>
      <c r="K46" s="40">
        <v>8</v>
      </c>
      <c r="L46" s="21">
        <f t="shared" si="0"/>
        <v>34</v>
      </c>
      <c r="M46" s="44">
        <f t="shared" si="1"/>
        <v>47.222222222222221</v>
      </c>
    </row>
    <row r="47" spans="1:13">
      <c r="A47" s="42">
        <f t="shared" si="2"/>
        <v>44</v>
      </c>
      <c r="B47" s="33" t="s">
        <v>23</v>
      </c>
      <c r="C47" s="40">
        <v>7</v>
      </c>
      <c r="D47" s="40">
        <v>3</v>
      </c>
      <c r="E47" s="40">
        <v>4</v>
      </c>
      <c r="F47" s="40">
        <v>1</v>
      </c>
      <c r="G47" s="40">
        <v>2</v>
      </c>
      <c r="H47" s="40">
        <v>1</v>
      </c>
      <c r="I47" s="40">
        <v>2</v>
      </c>
      <c r="J47" s="40">
        <v>6</v>
      </c>
      <c r="K47" s="40">
        <v>5</v>
      </c>
      <c r="L47" s="21">
        <f t="shared" si="0"/>
        <v>31</v>
      </c>
      <c r="M47" s="44">
        <f t="shared" si="1"/>
        <v>43.055555555555557</v>
      </c>
    </row>
    <row r="48" spans="1:13">
      <c r="A48" s="42">
        <f t="shared" si="2"/>
        <v>45</v>
      </c>
      <c r="B48" s="36" t="s">
        <v>120</v>
      </c>
      <c r="C48" s="21">
        <v>6</v>
      </c>
      <c r="D48" s="21">
        <v>5</v>
      </c>
      <c r="E48" s="21">
        <v>1</v>
      </c>
      <c r="F48" s="21">
        <v>3</v>
      </c>
      <c r="G48" s="21">
        <v>1</v>
      </c>
      <c r="H48" s="21">
        <v>4</v>
      </c>
      <c r="I48" s="21">
        <v>1</v>
      </c>
      <c r="J48" s="21">
        <v>1</v>
      </c>
      <c r="K48" s="21">
        <v>4</v>
      </c>
      <c r="L48" s="21">
        <f t="shared" si="0"/>
        <v>26</v>
      </c>
      <c r="M48" s="44">
        <f t="shared" si="1"/>
        <v>36.111111111111107</v>
      </c>
    </row>
    <row r="49" spans="1:13">
      <c r="A49" s="42">
        <f t="shared" si="2"/>
        <v>46</v>
      </c>
      <c r="B49" s="33" t="s">
        <v>28</v>
      </c>
      <c r="C49" s="40">
        <v>7</v>
      </c>
      <c r="D49" s="40">
        <v>3</v>
      </c>
      <c r="E49" s="40">
        <v>1</v>
      </c>
      <c r="F49" s="40">
        <v>1</v>
      </c>
      <c r="G49" s="40">
        <v>1</v>
      </c>
      <c r="H49" s="40">
        <v>2</v>
      </c>
      <c r="I49" s="40">
        <v>2</v>
      </c>
      <c r="J49" s="40">
        <v>0</v>
      </c>
      <c r="K49" s="40">
        <v>4</v>
      </c>
      <c r="L49" s="21">
        <f t="shared" si="0"/>
        <v>21</v>
      </c>
      <c r="M49" s="44">
        <f t="shared" si="1"/>
        <v>29.166666666666668</v>
      </c>
    </row>
    <row r="50" spans="1:13" s="12" customFormat="1">
      <c r="A50" s="42">
        <f t="shared" si="2"/>
        <v>47</v>
      </c>
      <c r="B50" s="33" t="s">
        <v>30</v>
      </c>
      <c r="C50" s="40">
        <v>7</v>
      </c>
      <c r="D50" s="40">
        <v>2</v>
      </c>
      <c r="E50" s="40">
        <v>2</v>
      </c>
      <c r="F50" s="40">
        <v>0</v>
      </c>
      <c r="G50" s="40">
        <v>0</v>
      </c>
      <c r="H50" s="40">
        <v>2</v>
      </c>
      <c r="I50" s="40">
        <v>1</v>
      </c>
      <c r="J50" s="40">
        <v>0</v>
      </c>
      <c r="K50" s="40">
        <v>6</v>
      </c>
      <c r="L50" s="21">
        <f t="shared" si="0"/>
        <v>20</v>
      </c>
      <c r="M50" s="44">
        <f t="shared" si="1"/>
        <v>27.777777777777779</v>
      </c>
    </row>
  </sheetData>
  <sortState ref="B4:M50">
    <sortCondition descending="1" ref="M4:M50"/>
  </sortState>
  <mergeCells count="2">
    <mergeCell ref="A1:K1"/>
    <mergeCell ref="L2:M2"/>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revision/>
  <dcterms:created xsi:type="dcterms:W3CDTF">2022-09-16T06:13:17Z</dcterms:created>
  <dcterms:modified xsi:type="dcterms:W3CDTF">2022-12-02T07:22:51Z</dcterms:modified>
  <cp:category/>
  <cp:contentStatus/>
</cp:coreProperties>
</file>