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autoCompressPictures="0" defaultThemeVersion="124226"/>
  <bookViews>
    <workbookView xWindow="0" yWindow="60" windowWidth="20490" windowHeight="8985" tabRatio="866" activeTab="4"/>
  </bookViews>
  <sheets>
    <sheet name="Face" sheetId="10" r:id="rId1"/>
    <sheet name="CT1" sheetId="2" r:id="rId2"/>
    <sheet name="CT2" sheetId="3" r:id="rId3"/>
    <sheet name="CT3" sheetId="4" r:id="rId4"/>
    <sheet name=" CT4" sheetId="5" r:id="rId5"/>
    <sheet name="Todruulga-1" sheetId="33" r:id="rId6"/>
    <sheet name="Todruulga-2" sheetId="35" r:id="rId7"/>
    <sheet name="Todruulga-3" sheetId="34" r:id="rId8"/>
  </sheets>
  <definedNames>
    <definedName name="А1">#REF!</definedName>
  </definedNames>
  <calcPr calcId="144525"/>
</workbook>
</file>

<file path=xl/calcChain.xml><?xml version="1.0" encoding="utf-8"?>
<calcChain xmlns="http://schemas.openxmlformats.org/spreadsheetml/2006/main">
  <c r="C71" i="2" l="1"/>
  <c r="C50" i="2"/>
  <c r="C58" i="2" l="1"/>
  <c r="F163" i="34" l="1"/>
  <c r="F168" i="34" s="1"/>
  <c r="I163" i="34"/>
  <c r="I168" i="34" s="1"/>
  <c r="J226" i="34"/>
  <c r="H226" i="34"/>
  <c r="D63" i="35"/>
  <c r="E63" i="35"/>
  <c r="F63" i="35"/>
  <c r="G63" i="35"/>
  <c r="H63" i="35"/>
  <c r="I63" i="35"/>
  <c r="J63" i="35"/>
  <c r="D64" i="35"/>
  <c r="E64" i="35"/>
  <c r="F64" i="35"/>
  <c r="G64" i="35"/>
  <c r="H64" i="35"/>
  <c r="I64" i="35"/>
  <c r="J64" i="35"/>
  <c r="C63" i="35"/>
  <c r="D53" i="35"/>
  <c r="E53" i="35"/>
  <c r="F53" i="35"/>
  <c r="G53" i="35"/>
  <c r="H53" i="35"/>
  <c r="I53" i="35"/>
  <c r="J53" i="35"/>
  <c r="D57" i="35"/>
  <c r="E57" i="35"/>
  <c r="E61" i="35" s="1"/>
  <c r="F57" i="35"/>
  <c r="G57" i="35"/>
  <c r="G61" i="35" s="1"/>
  <c r="H57" i="35"/>
  <c r="I57" i="35"/>
  <c r="I61" i="35" s="1"/>
  <c r="J57" i="35"/>
  <c r="D61" i="35"/>
  <c r="F61" i="35"/>
  <c r="H61" i="35"/>
  <c r="J61" i="35"/>
  <c r="C61" i="35"/>
  <c r="C57" i="35"/>
  <c r="C53" i="35"/>
  <c r="D39" i="35"/>
  <c r="E39" i="35"/>
  <c r="F39" i="35"/>
  <c r="G39" i="35"/>
  <c r="H39" i="35"/>
  <c r="I39" i="35"/>
  <c r="J39" i="35"/>
  <c r="D44" i="35"/>
  <c r="E44" i="35"/>
  <c r="E50" i="35" s="1"/>
  <c r="F44" i="35"/>
  <c r="G44" i="35"/>
  <c r="G50" i="35" s="1"/>
  <c r="H44" i="35"/>
  <c r="I44" i="35"/>
  <c r="I50" i="35" s="1"/>
  <c r="J44" i="35"/>
  <c r="D50" i="35"/>
  <c r="F50" i="35"/>
  <c r="H50" i="35"/>
  <c r="J50" i="35"/>
  <c r="C50" i="35"/>
  <c r="C44" i="35"/>
  <c r="C39" i="35"/>
  <c r="D29" i="35"/>
  <c r="E29" i="35"/>
  <c r="F29" i="35"/>
  <c r="G29" i="35"/>
  <c r="H29" i="35"/>
  <c r="I29" i="35"/>
  <c r="J29" i="35"/>
  <c r="D30" i="35"/>
  <c r="E30" i="35"/>
  <c r="F30" i="35"/>
  <c r="G30" i="35"/>
  <c r="H30" i="35"/>
  <c r="I30" i="35"/>
  <c r="J30" i="35"/>
  <c r="C30" i="35"/>
  <c r="C29" i="35"/>
  <c r="C16" i="35"/>
  <c r="D27" i="35"/>
  <c r="E27" i="35"/>
  <c r="F27" i="35"/>
  <c r="G27" i="35"/>
  <c r="H27" i="35"/>
  <c r="I27" i="35"/>
  <c r="J27" i="35"/>
  <c r="C27" i="35"/>
  <c r="D23" i="35"/>
  <c r="E23" i="35"/>
  <c r="F23" i="35"/>
  <c r="G23" i="35"/>
  <c r="H23" i="35"/>
  <c r="I23" i="35"/>
  <c r="J23" i="35"/>
  <c r="C23" i="35"/>
  <c r="D19" i="35"/>
  <c r="E19" i="35"/>
  <c r="F19" i="35"/>
  <c r="G19" i="35"/>
  <c r="H19" i="35"/>
  <c r="I19" i="35"/>
  <c r="J19" i="35"/>
  <c r="C19" i="35"/>
  <c r="D16" i="35"/>
  <c r="E16" i="35"/>
  <c r="F16" i="35"/>
  <c r="G16" i="35"/>
  <c r="H16" i="35"/>
  <c r="I16" i="35"/>
  <c r="J16" i="35"/>
  <c r="J4" i="35"/>
  <c r="D10" i="35"/>
  <c r="E10" i="35"/>
  <c r="F10" i="35"/>
  <c r="G10" i="35"/>
  <c r="H10" i="35"/>
  <c r="I10" i="35"/>
  <c r="J10" i="35"/>
  <c r="C10" i="35"/>
  <c r="D5" i="35"/>
  <c r="E5" i="35"/>
  <c r="F5" i="35"/>
  <c r="G5" i="35"/>
  <c r="H5" i="35"/>
  <c r="I5" i="35"/>
  <c r="J5" i="35"/>
  <c r="C5" i="35"/>
  <c r="J98" i="33"/>
  <c r="J97" i="33"/>
  <c r="E97" i="33"/>
  <c r="F97" i="33"/>
  <c r="G97" i="33"/>
  <c r="H97" i="33"/>
  <c r="E98" i="33"/>
  <c r="F98" i="33"/>
  <c r="G98" i="33"/>
  <c r="H98" i="33"/>
  <c r="D98" i="33"/>
  <c r="D97" i="33"/>
  <c r="J93" i="33"/>
  <c r="E93" i="33"/>
  <c r="F93" i="33"/>
  <c r="G93" i="33"/>
  <c r="H93" i="33"/>
  <c r="D93" i="33"/>
  <c r="A4" i="33"/>
  <c r="C47" i="5"/>
  <c r="C11" i="4"/>
  <c r="C19" i="4" s="1"/>
  <c r="C21" i="4" s="1"/>
  <c r="C29" i="4" s="1"/>
  <c r="A79" i="2"/>
  <c r="A77" i="2"/>
  <c r="A36" i="3" l="1"/>
  <c r="A31" i="4"/>
  <c r="A37" i="3"/>
  <c r="A33" i="4"/>
  <c r="I252" i="34" l="1"/>
  <c r="I245" i="34"/>
  <c r="I234" i="34"/>
  <c r="I196" i="34"/>
  <c r="I187" i="34"/>
  <c r="F187" i="34"/>
  <c r="I155" i="34"/>
  <c r="I160" i="34" s="1"/>
  <c r="I162" i="34" s="1"/>
  <c r="F155" i="34"/>
  <c r="F160" i="34" s="1"/>
  <c r="F162" i="34" s="1"/>
  <c r="H117" i="34"/>
  <c r="F117" i="34"/>
  <c r="E117" i="34"/>
  <c r="C117" i="34"/>
  <c r="J114" i="34"/>
  <c r="J117" i="34" s="1"/>
  <c r="H94" i="34"/>
  <c r="E94" i="34"/>
  <c r="J75" i="34"/>
  <c r="H75" i="34"/>
  <c r="F75" i="34"/>
  <c r="E75" i="34"/>
  <c r="H64" i="34"/>
  <c r="E64" i="34"/>
  <c r="H55" i="34"/>
  <c r="E55" i="34"/>
  <c r="I26" i="34"/>
  <c r="G26" i="34"/>
  <c r="E26" i="34"/>
  <c r="C26" i="34"/>
  <c r="I14" i="34"/>
  <c r="G14" i="34"/>
  <c r="E14" i="34"/>
  <c r="C14" i="34"/>
  <c r="I6" i="34"/>
  <c r="G6" i="34"/>
  <c r="E6" i="34"/>
  <c r="C6" i="34"/>
  <c r="C64" i="35"/>
  <c r="J26" i="35"/>
  <c r="J25" i="35"/>
  <c r="J24" i="35"/>
  <c r="J22" i="35"/>
  <c r="J21" i="35"/>
  <c r="J20" i="35"/>
  <c r="J18" i="35"/>
  <c r="J15" i="35"/>
  <c r="J14" i="35"/>
  <c r="J13" i="35"/>
  <c r="J12" i="35"/>
  <c r="J11" i="35"/>
  <c r="J9" i="35"/>
  <c r="J8" i="35"/>
  <c r="J7" i="35"/>
  <c r="J6" i="35"/>
  <c r="E121" i="33"/>
  <c r="H118" i="33"/>
  <c r="H121" i="33" s="1"/>
  <c r="J92" i="33"/>
  <c r="J91" i="33"/>
  <c r="J90" i="33"/>
  <c r="H70" i="33"/>
  <c r="E70" i="33"/>
  <c r="H59" i="33"/>
  <c r="E59" i="33"/>
  <c r="D51" i="33"/>
  <c r="H50" i="33"/>
  <c r="H49" i="33"/>
  <c r="H48" i="33"/>
  <c r="H47" i="33"/>
  <c r="H51" i="33"/>
  <c r="E37" i="33"/>
  <c r="H37" i="33"/>
  <c r="C14" i="5" l="1"/>
  <c r="C25" i="5" s="1"/>
  <c r="C54" i="5"/>
  <c r="C55" i="5"/>
  <c r="G27" i="4"/>
  <c r="G28" i="4"/>
  <c r="G25" i="4"/>
  <c r="G24" i="4"/>
  <c r="G23" i="4"/>
  <c r="G20" i="4"/>
  <c r="G18" i="4"/>
  <c r="G17" i="4"/>
  <c r="G16" i="4"/>
  <c r="G15" i="4"/>
  <c r="G14" i="4"/>
  <c r="G13" i="4"/>
  <c r="G12" i="4"/>
  <c r="G10" i="4"/>
  <c r="G9" i="4"/>
  <c r="F11" i="4"/>
  <c r="F19" i="4" s="1"/>
  <c r="E11" i="4"/>
  <c r="E19" i="4" s="1"/>
  <c r="E21" i="4" s="1"/>
  <c r="E29" i="4" s="1"/>
  <c r="D11" i="4"/>
  <c r="D19" i="4" s="1"/>
  <c r="D21" i="4" s="1"/>
  <c r="D29" i="4" s="1"/>
  <c r="G19" i="4" l="1"/>
  <c r="G11" i="4"/>
  <c r="F21" i="4"/>
  <c r="C9" i="3"/>
  <c r="C24" i="3" s="1"/>
  <c r="C33" i="2"/>
  <c r="G21" i="4" l="1"/>
  <c r="C26" i="3"/>
  <c r="C28" i="3" s="1"/>
  <c r="F26" i="4" s="1"/>
  <c r="G26" i="4" l="1"/>
  <c r="D33" i="2" l="1"/>
  <c r="D22" i="2"/>
  <c r="F22" i="4" l="1"/>
  <c r="C27" i="5"/>
  <c r="C43" i="5"/>
  <c r="D58" i="2"/>
  <c r="C59" i="2"/>
  <c r="C73" i="2" s="1"/>
  <c r="C22" i="2"/>
  <c r="C34" i="2" s="1"/>
  <c r="A3" i="5"/>
  <c r="B3" i="4"/>
  <c r="A3" i="3"/>
  <c r="C3" i="3"/>
  <c r="C3" i="5" s="1"/>
  <c r="D71" i="2"/>
  <c r="C35" i="5"/>
  <c r="D50" i="2"/>
  <c r="D34" i="2"/>
  <c r="G22" i="4" l="1"/>
  <c r="F29" i="4"/>
  <c r="G29" i="4" s="1"/>
  <c r="C41" i="5"/>
  <c r="C52" i="5"/>
  <c r="D59" i="2"/>
  <c r="D73" i="2" s="1"/>
  <c r="F3" i="4"/>
  <c r="C53" i="5" l="1"/>
</calcChain>
</file>

<file path=xl/sharedStrings.xml><?xml version="1.0" encoding="utf-8"?>
<sst xmlns="http://schemas.openxmlformats.org/spreadsheetml/2006/main" count="781" uniqueCount="560">
  <si>
    <t>Дансны авлага</t>
  </si>
  <si>
    <t>Бараа материал</t>
  </si>
  <si>
    <t>Хуримтлагдсан элэгдэл</t>
  </si>
  <si>
    <t>Бусад үндсэн хөрөнгө</t>
  </si>
  <si>
    <t>Бусад өглөг</t>
  </si>
  <si>
    <t>Урьдчилж орсон орлого</t>
  </si>
  <si>
    <t>Халаасны хувьцаа</t>
  </si>
  <si>
    <t xml:space="preserve">  ( Аж ахуйн нэгж, байгууллагын нэр )</t>
  </si>
  <si>
    <t>(төгрөгөөр)</t>
  </si>
  <si>
    <t>Мөрийн дугаар</t>
  </si>
  <si>
    <t>БАЛАНСЫН ЗҮЙЛ</t>
  </si>
  <si>
    <t>А</t>
  </si>
  <si>
    <t>Б</t>
  </si>
  <si>
    <t>ХӨРӨНГӨ</t>
  </si>
  <si>
    <t>Эргэлтийн хөрөнгө</t>
  </si>
  <si>
    <t>1.1.1</t>
  </si>
  <si>
    <t xml:space="preserve">Мөнгө ба түүнтэй адилтгах хөрөнгө </t>
  </si>
  <si>
    <t>1.1.2</t>
  </si>
  <si>
    <t>Богино хугацаат хөрөнгө оруулалт</t>
  </si>
  <si>
    <t>1.1.3</t>
  </si>
  <si>
    <t xml:space="preserve">Үнэлгээний хасагдуулга </t>
  </si>
  <si>
    <t>1.1.4</t>
  </si>
  <si>
    <t>1.1.5</t>
  </si>
  <si>
    <t>Найдваргүй авлагын хасагдуулга</t>
  </si>
  <si>
    <t>1.1.6</t>
  </si>
  <si>
    <t>1.1.7</t>
  </si>
  <si>
    <t>1.1.8</t>
  </si>
  <si>
    <t>Мал амьтад (ХАА-н үйлдвэрлэлийн)</t>
  </si>
  <si>
    <t>1.1.9</t>
  </si>
  <si>
    <t>Урьдчилж төлсөн зардал/тооцоо</t>
  </si>
  <si>
    <t>1.1.10</t>
  </si>
  <si>
    <t>1.1.20</t>
  </si>
  <si>
    <t>Эргэлтийн хөрөнгийн дүн</t>
  </si>
  <si>
    <t>Эргэлтийн бус хөрөнгө</t>
  </si>
  <si>
    <t>1.2.1</t>
  </si>
  <si>
    <t>Үндсэн хөрөнгө</t>
  </si>
  <si>
    <t>1.2.3</t>
  </si>
  <si>
    <t>1.2.5</t>
  </si>
  <si>
    <t>Дуусаагүй барилга</t>
  </si>
  <si>
    <t>1.2.6</t>
  </si>
  <si>
    <t>1.2.7</t>
  </si>
  <si>
    <t>Биет бус хөрөнгө</t>
  </si>
  <si>
    <t>1.2.8</t>
  </si>
  <si>
    <t>1.2.9</t>
  </si>
  <si>
    <t>Хөрөнгө оруулалт ба бусад хөрөнгө</t>
  </si>
  <si>
    <t>1.2.10</t>
  </si>
  <si>
    <t>Үнэлгээний хасагдуулга</t>
  </si>
  <si>
    <t>1.2.11</t>
  </si>
  <si>
    <t>1.2.20</t>
  </si>
  <si>
    <t>Эргэлтийн бус хөрөнгийн дүн</t>
  </si>
  <si>
    <t>НИЙТ ХӨРӨНГИЙН ДҮН</t>
  </si>
  <si>
    <t>ӨР ТӨЛБӨР</t>
  </si>
  <si>
    <t>2.1.1</t>
  </si>
  <si>
    <t>Богино хугацаат өр төлбөр</t>
  </si>
  <si>
    <t>2.1.1.1</t>
  </si>
  <si>
    <t>Дансны өглөг</t>
  </si>
  <si>
    <t>2.1.1.2</t>
  </si>
  <si>
    <t>Цалингийн өглөг</t>
  </si>
  <si>
    <t>2.1.1.3</t>
  </si>
  <si>
    <t>Орлогын татварын өглөг</t>
  </si>
  <si>
    <t>2.1.1.4</t>
  </si>
  <si>
    <t>ХАОАТ-ын өглөг</t>
  </si>
  <si>
    <t>2.1.1.5</t>
  </si>
  <si>
    <t>НӨАТ-ын өглөг</t>
  </si>
  <si>
    <t>2.1.1.6</t>
  </si>
  <si>
    <t>Бусад татварын өглөг</t>
  </si>
  <si>
    <t>2.1.1.7</t>
  </si>
  <si>
    <t xml:space="preserve">ЭМНД -ийн шимтгэлийн өглөг </t>
  </si>
  <si>
    <t>2.1.1.8</t>
  </si>
  <si>
    <t>Ногдол ашгийн өглөг</t>
  </si>
  <si>
    <t>2.1.1.9</t>
  </si>
  <si>
    <t>Банкны богино хугацаат зээл</t>
  </si>
  <si>
    <t>2.1.1.10</t>
  </si>
  <si>
    <t>2.1.1.11</t>
  </si>
  <si>
    <t>2.1.1.12</t>
  </si>
  <si>
    <t>2.1.1.20</t>
  </si>
  <si>
    <t>Богино хугацаат өр төлбөрийн дүн</t>
  </si>
  <si>
    <t>2.1.2</t>
  </si>
  <si>
    <t>Урт хугацаат өр төлбөр</t>
  </si>
  <si>
    <t>2.1.2.1</t>
  </si>
  <si>
    <t>Урт хугацаат векселийн өглөг</t>
  </si>
  <si>
    <t>2.1.2.2</t>
  </si>
  <si>
    <t>2.1.2.3</t>
  </si>
  <si>
    <t>Урт хугацаат бондын өглөг</t>
  </si>
  <si>
    <t>2.1.2.4</t>
  </si>
  <si>
    <t>Бусад урт хугацаат өглөг</t>
  </si>
  <si>
    <t>2.1.2.5</t>
  </si>
  <si>
    <t>Урт хугацаат өглөгийн хасагдуулга</t>
  </si>
  <si>
    <t>2.1.2.6</t>
  </si>
  <si>
    <t>2.1.2.20</t>
  </si>
  <si>
    <t>Урт хугацаат өр төлбөрийн дүн</t>
  </si>
  <si>
    <t>Өр төлбөрийн нийт дүн</t>
  </si>
  <si>
    <t>2.2.1</t>
  </si>
  <si>
    <t>Өмч :      а) төрийн</t>
  </si>
  <si>
    <t>2.2.2</t>
  </si>
  <si>
    <t xml:space="preserve">               б) хувийн</t>
  </si>
  <si>
    <t>2.2.3</t>
  </si>
  <si>
    <t>2.2.4</t>
  </si>
  <si>
    <t>Хувьцаат капиталын дүн</t>
  </si>
  <si>
    <t>2.2.5</t>
  </si>
  <si>
    <t>Нэмж төлөгдсөн капитал</t>
  </si>
  <si>
    <t>2.2.6</t>
  </si>
  <si>
    <t>Дахин үнэлгээний нөөц</t>
  </si>
  <si>
    <t>2.2.7</t>
  </si>
  <si>
    <t>Эзэмшигчдийн өмчийн бусад хэсэг</t>
  </si>
  <si>
    <t>2.2.8</t>
  </si>
  <si>
    <t>Хуримтлагдсан ашиг (алдагдал)</t>
  </si>
  <si>
    <t>2.2.20</t>
  </si>
  <si>
    <t>Эзэмшигчдийн өмчийн дүн</t>
  </si>
  <si>
    <t>Үүнээс: Цөөнхийн хувь оролцоо</t>
  </si>
  <si>
    <t>2.3.20</t>
  </si>
  <si>
    <t>ӨМЧИЙН ӨӨРЧЛӨЛТИЙН ТАЙЛАН</t>
  </si>
  <si>
    <t>ҮЗҮҮЛЭЛТ</t>
  </si>
  <si>
    <t>Гадаад валютын хөрвүүлэлтийн нөөц</t>
  </si>
  <si>
    <t>Бүртгэлийн бодлогын өөрчлөлт</t>
  </si>
  <si>
    <t>Залруулсан  үлдэгдэл</t>
  </si>
  <si>
    <t>Хөрөнгө оруулалтын дахин үнэлгээний өсөлт /бууралт</t>
  </si>
  <si>
    <t>Орлогын тайланд хүлээн зөвшөөрөөгүй олз, гарз</t>
  </si>
  <si>
    <t>Тайлант үеийн цэвэр ашиг</t>
  </si>
  <si>
    <t>Ногдол ашиг</t>
  </si>
  <si>
    <t>Гаргасан хувьцаат капитал</t>
  </si>
  <si>
    <t>МӨНГӨН ГҮЙЛГЭЭНИЙ ТАЙЛАН</t>
  </si>
  <si>
    <t>( Аж ахуйн нэгж, байгууллагын нэр )</t>
  </si>
  <si>
    <t xml:space="preserve">                   ҮЗҮҮЛЭЛТ</t>
  </si>
  <si>
    <t>Үндсэн үйл ажиллагааны мөнгөн гүйлгээ</t>
  </si>
  <si>
    <t>Үндсэн үйл ажиллагааны цэвэр мөнгөн гүйлгээний дүн</t>
  </si>
  <si>
    <t>Хөрөнгө оруулалтын үйл ажиллагааны мөнгөн гүйлгээ</t>
  </si>
  <si>
    <t>Хөрөнгө оруулалтын үйл ажиллагааны цэвэр мөнгөн гүйлгээний дүн</t>
  </si>
  <si>
    <t>Санхүүгийн үйл ажиллагааны мөнгөн гүйлгээ</t>
  </si>
  <si>
    <t>Санхүүгийн үйл ажиллагааны цэвэр мөнгөн гүйлгээний дүн</t>
  </si>
  <si>
    <t>Бүх цэвэр мөнгөн гүйлгээ</t>
  </si>
  <si>
    <t>Мөнгө, түүнтэй адилтгах хөрөнгийн эхний үлдэгдэл</t>
  </si>
  <si>
    <t>Мөнгө, түүнтэй адилтгах хөрөнгийн эцсийн үлдэгдэл</t>
  </si>
  <si>
    <t>Үзүүлэлт</t>
  </si>
  <si>
    <t>Тайлант улирлын дүн</t>
  </si>
  <si>
    <t>Борлуулсан бүтээгдэхүүний өртөг</t>
  </si>
  <si>
    <t>Нийт ашиг (алдагдал)</t>
  </si>
  <si>
    <t xml:space="preserve">Татвар төлөхийн өмнөх ашиг (алдагдал) </t>
  </si>
  <si>
    <t>Татварын дараах ашиг (алдагдал)</t>
  </si>
  <si>
    <t>Тайлант үеийн цэвэр ашиг (алдагдал)</t>
  </si>
  <si>
    <t>САНХҮҮГИЙН ТАЙЛАН</t>
  </si>
  <si>
    <t>Сар, өдөр</t>
  </si>
  <si>
    <t>Гарын үсэг</t>
  </si>
  <si>
    <t>бодит байдлын тухай мэдэгдэл</t>
  </si>
  <si>
    <t>№</t>
  </si>
  <si>
    <t>Эхний үлдэгдэл</t>
  </si>
  <si>
    <t>Эцсийн үлдэгдэл</t>
  </si>
  <si>
    <t>Борлуулалтын орлого</t>
  </si>
  <si>
    <t>Биет бус хөрөнгө борлуулсны орлого</t>
  </si>
  <si>
    <t>Бусад зардал</t>
  </si>
  <si>
    <t>01-р сарын 01</t>
  </si>
  <si>
    <t xml:space="preserve">Урт хугацаат санхүүжилт </t>
  </si>
  <si>
    <t xml:space="preserve">Нийт дүн </t>
  </si>
  <si>
    <t>САНХҮҮГИЙН БАЙДЛЫН ТАЙЛАН</t>
  </si>
  <si>
    <t xml:space="preserve">Тайлант үеийн </t>
  </si>
  <si>
    <t>Мөнгөн орлогын дүн</t>
  </si>
  <si>
    <t>Бараа борлуулсан үйлчилгээний орлого</t>
  </si>
  <si>
    <t>Эрхийн шимтгэл, хураамж, төлбөрийн орлого</t>
  </si>
  <si>
    <t>Даатгалын нөхвөрөөс хүлээн авсан мөнгө</t>
  </si>
  <si>
    <t>Буцаан авсан албан татвар</t>
  </si>
  <si>
    <t>Татаас санхүүжилтийн орлого</t>
  </si>
  <si>
    <t>Бусад мөнгөн орлого</t>
  </si>
  <si>
    <t>Мөнгөн зарлагын дүн</t>
  </si>
  <si>
    <t>Ажилчдад төлсөн</t>
  </si>
  <si>
    <t xml:space="preserve">Нийгмийн даатгалын байгууллагад төлсөн </t>
  </si>
  <si>
    <t xml:space="preserve">Ашиглалтын зардалд төлсөн </t>
  </si>
  <si>
    <t>Түлш шатахуун, тээврийн хөлс, сэлбэг хэрэгсэлд төлсөн</t>
  </si>
  <si>
    <t>Хүүний төлбөрт төлсөн</t>
  </si>
  <si>
    <t>Татварын байгууллагад төлсөн</t>
  </si>
  <si>
    <t>Даатгалын төлбөрт төлсөн</t>
  </si>
  <si>
    <t>Бусад мөнгөн зарлага</t>
  </si>
  <si>
    <t>1.3</t>
  </si>
  <si>
    <t>Үндсэн хөрөнгө борлуулсны орлого</t>
  </si>
  <si>
    <t>Хөрөнгө оруулалт борлуулсны орлого</t>
  </si>
  <si>
    <t>Бусад урт хугацаат хөрөнгө борлуулсны орлого</t>
  </si>
  <si>
    <t>Бусдад олгосон зээл, мөнгөн урьдчилгааны буцаан төлөлт</t>
  </si>
  <si>
    <t>Хүлээн авсан хүүний орлого</t>
  </si>
  <si>
    <t>Хүлээн авсан ногдол ашиг</t>
  </si>
  <si>
    <t xml:space="preserve">Үндсэн хөрөнгө олж эзэмшихэд төлсөн </t>
  </si>
  <si>
    <t xml:space="preserve">Биет бус хөрөнгө олж эзэмшихэд төлсөн </t>
  </si>
  <si>
    <t>Хөрөнгө оруулалт олж эзэмшихэд төлсөн</t>
  </si>
  <si>
    <t>Бусад урт хугацаат хөрөнгө олж эзэмшихэд төлсөн</t>
  </si>
  <si>
    <t>Бусдад олгосон зээл, мөнгөн урьдчилгаа</t>
  </si>
  <si>
    <t>2.3</t>
  </si>
  <si>
    <t>Зээл авсан, өрийн үнэт цаас гаргаснаас хүлээн авсан</t>
  </si>
  <si>
    <t>Хувьцаа болон өмчийн үнэт цаас гаргаснаас  хүлээн авсан</t>
  </si>
  <si>
    <t>Зээл авсан, өрийн үнэт цаасны төлбөрт төлсөн мөнгө</t>
  </si>
  <si>
    <t>Санхүүгийн түрээсийн өглөгт төлсөн мөнгө</t>
  </si>
  <si>
    <t>Хувьцаа буцааж худалдан авахад төлсөн мөнгө</t>
  </si>
  <si>
    <t>3.3</t>
  </si>
  <si>
    <t xml:space="preserve">               б) хувьцаат</t>
  </si>
  <si>
    <t>ОРЛОГЫН ДЭЛГЭРЭНГҮЙ ТАЙЛАН</t>
  </si>
  <si>
    <t>Борлуулалтын орлого /цэвэр/</t>
  </si>
  <si>
    <t>Түрээсийн орлого</t>
  </si>
  <si>
    <t>Хүүний орлого</t>
  </si>
  <si>
    <t>Ногдол ашгийн орлого</t>
  </si>
  <si>
    <t>Эрхийн шимтгэлийн орлого</t>
  </si>
  <si>
    <t>Бусад орлого</t>
  </si>
  <si>
    <t>Борлуулалт маркетингийн зардал</t>
  </si>
  <si>
    <t>Ерөнхий ба удирдлагын зардал</t>
  </si>
  <si>
    <t xml:space="preserve">Санхүүгийн зардал </t>
  </si>
  <si>
    <t>Гадаад валюын ханшийн зөрүүний олз /гарз/</t>
  </si>
  <si>
    <t>Үндсэн хөрөнгө данснаас хассаны олз /гарз/</t>
  </si>
  <si>
    <t>Биет бус хөрөнгө данснаас хассаны олз /гарз/</t>
  </si>
  <si>
    <t>Хөрөнгө оруулалт борлуулснаас үүссэн олз /гарз/</t>
  </si>
  <si>
    <t>Бусад ашиг /алдагдал/</t>
  </si>
  <si>
    <t>Орлогын татварын зардал</t>
  </si>
  <si>
    <t>Зогсоосон үйл ажиллагааны татварын дараахт ашиг /алдагдал/</t>
  </si>
  <si>
    <t>Бусад дэлгэрэнгүй орлого</t>
  </si>
  <si>
    <t>Хөрөнгийн дахин үнэлгээний нэмэгдлийн зөрүү</t>
  </si>
  <si>
    <t>Гадаад валюын хөрвүүлэлтийн зөрүү</t>
  </si>
  <si>
    <t>Бусад олз /гарз/</t>
  </si>
  <si>
    <t>Орлогын нийт дүн</t>
  </si>
  <si>
    <t xml:space="preserve"> Нэгж хувьцаанд ногдох ашиг (алдагдал)</t>
  </si>
  <si>
    <t>Хувьцаат капитал</t>
  </si>
  <si>
    <t>Үлдэгдэл</t>
  </si>
  <si>
    <t>Өмчийн өөрчлөлт</t>
  </si>
  <si>
    <t>ААНОАТ-ын авлага</t>
  </si>
  <si>
    <t>Татвар НДШ-ийн авлага</t>
  </si>
  <si>
    <t>Нийт дүн</t>
  </si>
  <si>
    <t>Бараа материал худалдан авахад төлсөн мөнгө</t>
  </si>
  <si>
    <t>Хойшлогдсон татварын хөрөнгө</t>
  </si>
  <si>
    <t>ЭЗЭМШИГЧДИЙН ӨМЧ</t>
  </si>
  <si>
    <t>НИЙТ ӨР ТӨЛБӨР БА ӨМЧИЙН ДҮН</t>
  </si>
  <si>
    <t>Хуримтлагдсан ашиг алдагдал</t>
  </si>
  <si>
    <t>I</t>
  </si>
  <si>
    <t>II</t>
  </si>
  <si>
    <t>III</t>
  </si>
  <si>
    <t>Хангамжийн зардал</t>
  </si>
  <si>
    <t>2017 оны 12-р сарын 31 -ний үлдэгдэл</t>
  </si>
  <si>
    <t>бичиг хэргийн зардал</t>
  </si>
  <si>
    <t>12-р сарын 31</t>
  </si>
  <si>
    <t>2018оны 12-р сарын 31-ний үлдэгдэл</t>
  </si>
  <si>
    <t>САНХҮҮГИЙН ТАЙЛАНГИЙН ТОДРУУЛГА</t>
  </si>
  <si>
    <t>(Аж ахуйн нэгжийн нэр)</t>
  </si>
  <si>
    <t>Үндсэн үйл ажиллгааны чиглэл/төрөл/</t>
  </si>
  <si>
    <t>а)</t>
  </si>
  <si>
    <t>б)</t>
  </si>
  <si>
    <t>в)</t>
  </si>
  <si>
    <t>Туслах үйл ажиллагааны чиглэл/төрөл/</t>
  </si>
  <si>
    <t>Салбар төлөөлөгчийн газрын нэр , байршил</t>
  </si>
  <si>
    <t>1.ТАЙЛАН БЭЛТГЭХ ҮНДЭСЛЭЛ</t>
  </si>
  <si>
    <t xml:space="preserve">2. НЯГТЛАН БОДОХ БҮРТГЭЛИЙН БОДЛОГЫН ӨӨРЧЛӨЛТ </t>
  </si>
  <si>
    <t>3. МӨНГӨ,  ТҮҮНТЭЙ АДИЛТГАХ ХӨРӨНГӨ</t>
  </si>
  <si>
    <t>Мөнгөн хөрөнгийн зүйлс</t>
  </si>
  <si>
    <t xml:space="preserve">Эцсийн үлдэгдэл </t>
  </si>
  <si>
    <t xml:space="preserve">Касс дахь мөнгө </t>
  </si>
  <si>
    <t xml:space="preserve">Банкин дах мөнгө </t>
  </si>
  <si>
    <t xml:space="preserve">нийт дүн </t>
  </si>
  <si>
    <t>Тэмдэглэл: (Мөнгө, түүнтэй адилтгах хөрөнгөтэй холбоотой тайлбар)</t>
  </si>
  <si>
    <t>4. ДАНСНЫ БОЛОН БУСАД АВЛАГА</t>
  </si>
  <si>
    <t>4.1. Дансны авлага</t>
  </si>
  <si>
    <t xml:space="preserve">Найдваргүй авлагын хасагдуулга </t>
  </si>
  <si>
    <t xml:space="preserve">Дансны авлага цэвэр дүнгээр </t>
  </si>
  <si>
    <t xml:space="preserve">Эхний үлдэгдэл </t>
  </si>
  <si>
    <t xml:space="preserve">Нэмэгдсэн </t>
  </si>
  <si>
    <t>Хасагдсан(-)</t>
  </si>
  <si>
    <t>: төлөгдсөн</t>
  </si>
  <si>
    <t xml:space="preserve"> :Найдваргүй болсон </t>
  </si>
  <si>
    <t xml:space="preserve">4.2.Татвар, нийгмийн даатгалын шимтгэлийн авлага </t>
  </si>
  <si>
    <t>Төрөл</t>
  </si>
  <si>
    <t xml:space="preserve">НӨАТ-ын авлага </t>
  </si>
  <si>
    <t xml:space="preserve">НДШ-ийн авлага </t>
  </si>
  <si>
    <t>ХХОАТ</t>
  </si>
  <si>
    <t>4.3. Бусад богино хугацаат авлага /төрлөөр нь ангилна./</t>
  </si>
  <si>
    <t>Холбоотой талаас авах авлага /Эргэлтийн хөрөнгөнд хамаарах дүн/</t>
  </si>
  <si>
    <t>ажилчдаас авах авлага</t>
  </si>
  <si>
    <t>Ногдол ашгийн авлага</t>
  </si>
  <si>
    <t>Хүүний авлага</t>
  </si>
  <si>
    <t>Богино хугацаат авлага</t>
  </si>
  <si>
    <t xml:space="preserve">бусад талуудаас авах авлага </t>
  </si>
  <si>
    <t xml:space="preserve">Тэмдэглэл: </t>
  </si>
  <si>
    <t>(Дансны авлагыг төлөгдөх хугацаандаа байгаа,хугацаа хэтэрсэн, төлөгдөх найдваргүй гэж ангилна</t>
  </si>
  <si>
    <t xml:space="preserve">Найдваргүй авлагын хасагдуулга байгуулсан арга, гадаад валютаар илэрхийлэгдсэн авлагын талаар болон бусад </t>
  </si>
  <si>
    <t>тайлбар, тэмдэглэлийг хийнэ .)</t>
  </si>
  <si>
    <t>5. БУСАД САНХҮҮГИЙН ХӨРӨНГӨ</t>
  </si>
  <si>
    <t xml:space="preserve">6. БАРАА МАТЕРИАЛ </t>
  </si>
  <si>
    <t>Бараа материалын төрөл</t>
  </si>
  <si>
    <t xml:space="preserve">Түүхий эд материал </t>
  </si>
  <si>
    <t>Дуусаагүй үйлдвэрлэл</t>
  </si>
  <si>
    <t>Бэлэн бүтээгдхүүн</t>
  </si>
  <si>
    <t xml:space="preserve">Бараа </t>
  </si>
  <si>
    <t xml:space="preserve">хангамжийн материал </t>
  </si>
  <si>
    <t>Эхний үлдэгдэл/өртгөөр/</t>
  </si>
  <si>
    <t>Нэмэгдсэн дүн</t>
  </si>
  <si>
    <t>Хасагдсан дүн (-)</t>
  </si>
  <si>
    <t>Эцсийн үлдэгдэл/өртгөөр/</t>
  </si>
  <si>
    <t>Үнийн бууралтын гарз(-)</t>
  </si>
  <si>
    <t>Үнийн бууралтын буцаалт</t>
  </si>
  <si>
    <t>Дансны цэвэр дүн "</t>
  </si>
  <si>
    <t>7.1.</t>
  </si>
  <si>
    <t>7.2.</t>
  </si>
  <si>
    <t xml:space="preserve">"Дансны цэвэр дүнгийн эхний , эцсийн үлдэгдэлийн нийт дүн нь санхүүгийн байдлын тайлан дахь бараа материалын дансны </t>
  </si>
  <si>
    <t xml:space="preserve">эхний , эцсийн үлэгдлийн дүнтэй тэнцүү байна. </t>
  </si>
  <si>
    <t xml:space="preserve">( Бараа материалын өртгийг тодорхойлоход ашигласан арга, бараа материалын бүртгэлийн систем, </t>
  </si>
  <si>
    <t>өртөг болон цэвэр болоижит үнийн аль багыг сонгох аргын талаар тайлбар, тэмдэглэл хийнэ,)</t>
  </si>
  <si>
    <t xml:space="preserve">7. БОРЛУУЛАХ ЗОРИЛГООР ЭЗЭМШИЖ БУЙ ЭРГЭЛТИЙН БУС ХӨРӨНГӨ (ЭСВЭЛ БОРЛУУЛАХ БҮЛЭГ ХӨРӨНГӨ) БОЛОН ӨР ТӨЛБӨР </t>
  </si>
  <si>
    <t xml:space="preserve">( Борлуулах зорилгоор эзэмшиж буй эбх/эсвэл борлуулах бүлэг хөрөнгө/ болон өр төлбөрийн </t>
  </si>
  <si>
    <t xml:space="preserve">тодорхойлолт, хэмжилтийн суурь, борлуулалт хийгдсэн аль эсвэл хийгдэхэд хүргэсэн нөхцөл байдал, борлуулах арга, хугацаа, </t>
  </si>
  <si>
    <t>хүлээн зөвшөөрсөн олз ба гарз болон бусад тайлбар, тэмдэглэлийг хийнэ.)</t>
  </si>
  <si>
    <t xml:space="preserve">8. УРЬДЧИЛЖ ТӨЛСӨН ЗАРДАЛ /ТООЦОО </t>
  </si>
  <si>
    <t>Урьдчилж төлсөн зардал</t>
  </si>
  <si>
    <t xml:space="preserve">Урьдчилж төлсөн түрээс, даатгал </t>
  </si>
  <si>
    <t xml:space="preserve">Бэлтгэн нийлүүлэгчдэд төлсөн урьдчилгаа төлбөр </t>
  </si>
  <si>
    <t xml:space="preserve">9. ҮНДСЭН ХӨРӨНГӨ </t>
  </si>
  <si>
    <t>Газрын сайжруулалт</t>
  </si>
  <si>
    <t xml:space="preserve">Барилга байгууламж </t>
  </si>
  <si>
    <t xml:space="preserve">Машин тоног төхөөрөмж </t>
  </si>
  <si>
    <t>Тээврийн хэрэгслэл</t>
  </si>
  <si>
    <t>Тавилга эд хогшил</t>
  </si>
  <si>
    <t>Комьпютер,бусад хэрэгслэл</t>
  </si>
  <si>
    <t xml:space="preserve">Бусад үндсэн хөрөнгө </t>
  </si>
  <si>
    <t xml:space="preserve">ҮНДСЭН ХӨРӨНГӨ/ ӨРТГӨӨР </t>
  </si>
  <si>
    <t>1.1.</t>
  </si>
  <si>
    <t>1.2.</t>
  </si>
  <si>
    <t xml:space="preserve">Нэмэгдсэн дүн </t>
  </si>
  <si>
    <t xml:space="preserve">Өөрөө үйлдвэрлэсэн </t>
  </si>
  <si>
    <t xml:space="preserve">Худалдаж авсан </t>
  </si>
  <si>
    <t xml:space="preserve">Үнэ төлбөргүй авсан </t>
  </si>
  <si>
    <t xml:space="preserve">Дахин үнэлгээний нэмэгдэл </t>
  </si>
  <si>
    <t>1.3.</t>
  </si>
  <si>
    <t xml:space="preserve">Хасагдсан дүн  (-) </t>
  </si>
  <si>
    <t>Худалдсан</t>
  </si>
  <si>
    <t xml:space="preserve">Үнэгүй шилжүүлсэн </t>
  </si>
  <si>
    <t xml:space="preserve">Акталсан </t>
  </si>
  <si>
    <t>1.4.</t>
  </si>
  <si>
    <t xml:space="preserve">Үндсэн хөрөнгө дахин ангилсэн </t>
  </si>
  <si>
    <t>1.5.</t>
  </si>
  <si>
    <t>Үндсэн хөрөнгө , ХОЗҮХХ</t>
  </si>
  <si>
    <t>1.6.</t>
  </si>
  <si>
    <t xml:space="preserve">ХУРИМТЛАГДСАН ЭЛЭГДЭЛ </t>
  </si>
  <si>
    <t>2.1.</t>
  </si>
  <si>
    <t>2.2.</t>
  </si>
  <si>
    <t>Байгуулсан элэгдэл</t>
  </si>
  <si>
    <t xml:space="preserve">Дахин үнэлгээгээр нэмэгдсэн </t>
  </si>
  <si>
    <t xml:space="preserve">Үнэ цэнийн бууралтын буцаалт </t>
  </si>
  <si>
    <t>2.3.</t>
  </si>
  <si>
    <t xml:space="preserve">Хасагдсан дүн </t>
  </si>
  <si>
    <t xml:space="preserve">Данснаас хасагдсан хөрөнгийн элэгдэл </t>
  </si>
  <si>
    <t xml:space="preserve">Дахин үнэлгээгээр хасагдсан </t>
  </si>
  <si>
    <t xml:space="preserve">Үнэ цэнийн бууралт </t>
  </si>
  <si>
    <t>2.4.</t>
  </si>
  <si>
    <t xml:space="preserve">ДАНСНЫ ЦЭВЭР ДҮН </t>
  </si>
  <si>
    <t>3.1.</t>
  </si>
  <si>
    <t>Эхний үлдэгдэл (1.1-2.1)</t>
  </si>
  <si>
    <t>3.2.</t>
  </si>
  <si>
    <t xml:space="preserve">Эцсийн үлдэгдэл (1.6-2.4) </t>
  </si>
  <si>
    <t xml:space="preserve">10. БИЕТ БУС ХӨРӨНГӨ </t>
  </si>
  <si>
    <t xml:space="preserve">Зохиогчийн эрх </t>
  </si>
  <si>
    <t xml:space="preserve">Комьпютерийн программ хангамж </t>
  </si>
  <si>
    <t>Патент</t>
  </si>
  <si>
    <t>Барааны тэмдэгт</t>
  </si>
  <si>
    <t>Тусгай зөвшөөрөл</t>
  </si>
  <si>
    <t xml:space="preserve">Газар эзэмших эрх </t>
  </si>
  <si>
    <t xml:space="preserve">Бусад  биет бус хөрөнгө </t>
  </si>
  <si>
    <t xml:space="preserve">БИЕТ БУС ХӨРӨНГӨ/ ӨРТГӨӨР </t>
  </si>
  <si>
    <t xml:space="preserve">ХУРИМТЛАГДСАН ХОРОГДОЛ  </t>
  </si>
  <si>
    <t xml:space="preserve">Данснаас хасагдсан хөрөнгийн хорогдол </t>
  </si>
  <si>
    <t xml:space="preserve">11. ДУУСААГҮЙ БАРИЛГА </t>
  </si>
  <si>
    <t>Дуусаагүй барилгын нэр</t>
  </si>
  <si>
    <t>Эхэлсэн он</t>
  </si>
  <si>
    <t>Дуусгалтын хувь</t>
  </si>
  <si>
    <t>Нийт төсөвт өртөг</t>
  </si>
  <si>
    <t>Ашиглалтанд орох эцсийн хугацаа</t>
  </si>
  <si>
    <t xml:space="preserve">12. БИОЛОГИЙН ХӨРӨНГӨ </t>
  </si>
  <si>
    <t>Биологийн хөрөнгийн төрөл</t>
  </si>
  <si>
    <t>Тоо</t>
  </si>
  <si>
    <t>Дансны үнэ</t>
  </si>
  <si>
    <t xml:space="preserve">Дансны үнэ </t>
  </si>
  <si>
    <t xml:space="preserve">13. УРТ ХУГАЦААТ ХӨРӨНГӨ ОРУУЛАЛТ </t>
  </si>
  <si>
    <t>Хөрөнгө оруулалтын төрөл</t>
  </si>
  <si>
    <t>Хөрөнгө оруулалтын хувь</t>
  </si>
  <si>
    <t>Хөрөнгө оруулалтын дүн</t>
  </si>
  <si>
    <t xml:space="preserve">14. ХӨРӨНГӨ ОРУУЛАЛТЫН ЗОРИУЛАЛТТАЙ ҮЛ ХӨДЛӨХ ХӨРӨНГӨ </t>
  </si>
  <si>
    <t xml:space="preserve">15. БУСАД ЭРГЭЛТИЙН БУС ХӨРӨНГА </t>
  </si>
  <si>
    <t xml:space="preserve">Эцсийн  үлдэгдэл </t>
  </si>
  <si>
    <t xml:space="preserve">16. ӨР ТӨЛБӨР </t>
  </si>
  <si>
    <t xml:space="preserve">16.1. Дансны өглөг </t>
  </si>
  <si>
    <t>Ангилал</t>
  </si>
  <si>
    <t xml:space="preserve">Төлөгдөх хугацаандаа байгаа </t>
  </si>
  <si>
    <t xml:space="preserve">Хугацаа хэтэрсэн </t>
  </si>
  <si>
    <t xml:space="preserve">16.2. Татварын өр </t>
  </si>
  <si>
    <t xml:space="preserve">Татварын өрийн төрөл </t>
  </si>
  <si>
    <t xml:space="preserve">ААНОАТ-ын өр </t>
  </si>
  <si>
    <t>НӨАТ-ын өр</t>
  </si>
  <si>
    <t>ХХОАТ-ын өр</t>
  </si>
  <si>
    <t>ОАТ-ын өр</t>
  </si>
  <si>
    <t>НДШ-ийн өр</t>
  </si>
  <si>
    <t xml:space="preserve">16.3. Богино хугацаат зээл </t>
  </si>
  <si>
    <t xml:space="preserve">Үзүүлэлт </t>
  </si>
  <si>
    <t>Төгрөгөөр</t>
  </si>
  <si>
    <t xml:space="preserve">Валютаар </t>
  </si>
  <si>
    <t>төгрөгөөр</t>
  </si>
  <si>
    <t xml:space="preserve">валютаар </t>
  </si>
  <si>
    <t>16.4.</t>
  </si>
  <si>
    <t>Богино хугацаат нөөц/ өр төлбөр/</t>
  </si>
  <si>
    <t xml:space="preserve">Нөөцийн төрөл </t>
  </si>
  <si>
    <t>Хасагдсан /ашигласан нөөц/(-)</t>
  </si>
  <si>
    <t xml:space="preserve">Ашиглагдаагүй буцаан бичсэн дүн </t>
  </si>
  <si>
    <t xml:space="preserve">Баталгаат засварын </t>
  </si>
  <si>
    <t xml:space="preserve">Нөхөн сэргээлтийн </t>
  </si>
  <si>
    <t xml:space="preserve">16.5.Бусад богино хугацаат өр төлбөр </t>
  </si>
  <si>
    <t xml:space="preserve">Төрөл </t>
  </si>
  <si>
    <t>УОО</t>
  </si>
  <si>
    <t xml:space="preserve">16.6. Урт хугацаат зээл болон бусад урт хугацаат өр төлбөр </t>
  </si>
  <si>
    <t xml:space="preserve">Урт хугацаат зээлийн дүн </t>
  </si>
  <si>
    <t xml:space="preserve">Гадаадын байгуулсан шууд авсан зээл </t>
  </si>
  <si>
    <t xml:space="preserve">Гадаадын байгуулсан дамжуулан  авсан зээл </t>
  </si>
  <si>
    <t xml:space="preserve">Дотоодын эх үүсвэрээс авсан зээл </t>
  </si>
  <si>
    <t>Бусад урт хугацаат өр төлбөрийн дүн ( гадаад, дотоодын зах зээлд гаргасан бонд, өрийн бичиг)</t>
  </si>
  <si>
    <t xml:space="preserve">17. ЭЗДИЙН ӨМЧ </t>
  </si>
  <si>
    <t xml:space="preserve">17.1.Өмч </t>
  </si>
  <si>
    <t xml:space="preserve">Эргэлтэнд байгаа бүрэн төлөгдсөн энгийн хувьцаа </t>
  </si>
  <si>
    <t xml:space="preserve">Давуу эрхтэй хувьцаа </t>
  </si>
  <si>
    <t>Өмчийн дүн /төгрөгөөр/</t>
  </si>
  <si>
    <t>Тоо ширхэг</t>
  </si>
  <si>
    <t>Дүн /Төгрөгөөр</t>
  </si>
  <si>
    <t xml:space="preserve">Дүн /Төгрөгөөр/ </t>
  </si>
  <si>
    <t>Хасагдсан (-)</t>
  </si>
  <si>
    <t xml:space="preserve">17.2. Хөрөнгийн дахин үнэлгээний нэмэгдэл </t>
  </si>
  <si>
    <t xml:space="preserve">Үндсэн хөрөнгийн дахин үэнлгээний нэмэгдэл </t>
  </si>
  <si>
    <t xml:space="preserve">Биет бус хөрөнгийн дахин үэнэлгээни нэмэгдэл </t>
  </si>
  <si>
    <t>Эхний үлдэглэл</t>
  </si>
  <si>
    <t xml:space="preserve">Дахин үнэлгээний </t>
  </si>
  <si>
    <t xml:space="preserve">Нэмэгдлийн зөрүү </t>
  </si>
  <si>
    <t>Дахин үнэлсэн хөрөнгийн үнэ цэнийн бууралтын гарзын буцаалт (27)</t>
  </si>
  <si>
    <t xml:space="preserve">Хасагдсан дүн (-) </t>
  </si>
  <si>
    <t xml:space="preserve"> Дахин үнэлгээний нэмэгдлийн зөрүү </t>
  </si>
  <si>
    <t xml:space="preserve">Дахин үнэлгээний нэмэгдлийн хэрэгжсэн дүн </t>
  </si>
  <si>
    <t xml:space="preserve">Дахин үнэлсэн хөрөнгийн үнэ цэнийн бууралтын гарз (28) </t>
  </si>
  <si>
    <t xml:space="preserve">17.3. Гадаад валютын хөрвүүлэлтийн нөөц </t>
  </si>
  <si>
    <t xml:space="preserve">Гадаад үйл ажиллагааны хөрвүүлэлтээс үүссэн зөрүү </t>
  </si>
  <si>
    <t xml:space="preserve">Бүртгэлийн валютыг толилуулгын валют руу хөрвүүлснэс үүссэн зөрүү </t>
  </si>
  <si>
    <t xml:space="preserve">бусад </t>
  </si>
  <si>
    <t xml:space="preserve">17.4. Эздийн өмчийн бусад хэсэг </t>
  </si>
  <si>
    <t xml:space="preserve">18. БОРЛУУЛАЛТЫН ОРЛОГО БОЛОН БОРЛУУЛАЛТЫН ӨРТӨГ </t>
  </si>
  <si>
    <t xml:space="preserve">Өмнөх оны дүн </t>
  </si>
  <si>
    <t xml:space="preserve">Тайлант оны дүн </t>
  </si>
  <si>
    <t>Бараа, бүтээгдхүүн борлуулсны орлого</t>
  </si>
  <si>
    <t xml:space="preserve">Ажил үйлчилгээний борлуулсны орлого </t>
  </si>
  <si>
    <t xml:space="preserve">Нийт борлууллатын орлого </t>
  </si>
  <si>
    <t xml:space="preserve">Борлуулалтын буцаалт, хөнгөлөлт, үнийн бууралт (-) </t>
  </si>
  <si>
    <t xml:space="preserve">Цэвэр борлуулалт </t>
  </si>
  <si>
    <t xml:space="preserve">Борлуулалтын өртөг </t>
  </si>
  <si>
    <t>4.1.</t>
  </si>
  <si>
    <t xml:space="preserve">Борлуулсан бараа бүтээгдхүүний өртөг </t>
  </si>
  <si>
    <t>4.2.</t>
  </si>
  <si>
    <t xml:space="preserve">Борлуулсан ажил үйлчилгээний өртөг </t>
  </si>
  <si>
    <t xml:space="preserve">4.3. </t>
  </si>
  <si>
    <t xml:space="preserve">Нийт борлуулалтын өртөг </t>
  </si>
  <si>
    <t xml:space="preserve">19. БУСАД ОРЛОГО, ОЛЗ, ГАРЗ, АШИГ  , (АЛДАГДАЛ ) </t>
  </si>
  <si>
    <t xml:space="preserve">19.1 Бусад орлого </t>
  </si>
  <si>
    <t xml:space="preserve">Орлогын дүн </t>
  </si>
  <si>
    <t xml:space="preserve">19.2 Гадаад валютын ханшийн зөрүүний олз, гарз </t>
  </si>
  <si>
    <t>Мөнгөн хөрөнгийн үлдэгдэлд хийсэн ханшийн тэгшитгэлийн зөрүү</t>
  </si>
  <si>
    <t xml:space="preserve">Эргэлтийн авлага, өр төлбөртэй холбоотой үүсэн ханшийн зөрүү </t>
  </si>
  <si>
    <t xml:space="preserve">Эргэлтийн бус авлага, өр төлбөртэй холбоотой үүссэн ханшийн зөрүү </t>
  </si>
  <si>
    <t>19.3. Бусад ашиг ,( алдагдал )</t>
  </si>
  <si>
    <t xml:space="preserve">Хөрөнгийн үнэ цэнийн буралтын гарз </t>
  </si>
  <si>
    <t>ХОЗҮХХ-ийн бодит үнэ цэнийн өөрчлөлтийн олз, гарз</t>
  </si>
  <si>
    <t xml:space="preserve">ХОЗҮХХ данснаас хассаны олз, гарз </t>
  </si>
  <si>
    <t>Хөрөнгийн дахин үэнэлгээний олз,гарз</t>
  </si>
  <si>
    <t>Хөрөнгийн үнэ цэнийн бууралтын гарз(Гарзын буцаалт)</t>
  </si>
  <si>
    <t xml:space="preserve">20. ЗАРДАЛ </t>
  </si>
  <si>
    <t xml:space="preserve">20.1 Борлуулалт, маркетингийн болон ерөнхий ба удирлагын зардлууд </t>
  </si>
  <si>
    <t xml:space="preserve">Зардлын төрөл </t>
  </si>
  <si>
    <t xml:space="preserve">Өмнөх оны  дүн </t>
  </si>
  <si>
    <t xml:space="preserve">Ажилчдын цалингийн зардал </t>
  </si>
  <si>
    <t xml:space="preserve">ААН-ээс  төлсөн НДШ*-ийн зардал </t>
  </si>
  <si>
    <t xml:space="preserve">Албан татвар , төлбөр, хураамж </t>
  </si>
  <si>
    <t xml:space="preserve">Томилолтын зардал </t>
  </si>
  <si>
    <t xml:space="preserve">Бичиг хэрги йн зардал </t>
  </si>
  <si>
    <t xml:space="preserve">Шуудан холбооны зардал </t>
  </si>
  <si>
    <t xml:space="preserve">Мэргэжлийн үйлчилгээний зардал </t>
  </si>
  <si>
    <t xml:space="preserve">Сургалтын зардал </t>
  </si>
  <si>
    <t xml:space="preserve">Сонин сэтгүүл захиалгын зардал </t>
  </si>
  <si>
    <t>Зээлийн хүүгийн зардал</t>
  </si>
  <si>
    <t xml:space="preserve">Ашиглалтын зардал </t>
  </si>
  <si>
    <t xml:space="preserve">Засварын зардал </t>
  </si>
  <si>
    <t xml:space="preserve">Элэгдэл хорогдлын зардал </t>
  </si>
  <si>
    <t xml:space="preserve">Түрээсийн зардал </t>
  </si>
  <si>
    <t xml:space="preserve">Харуул хамгаалалтын зардал </t>
  </si>
  <si>
    <t xml:space="preserve">Цэвэрлэгээ үйлчилгээний зардал </t>
  </si>
  <si>
    <t xml:space="preserve">Тээврийн зардал </t>
  </si>
  <si>
    <t>Шатахууны зардал</t>
  </si>
  <si>
    <t>Хүлээн авалтын зардал</t>
  </si>
  <si>
    <t xml:space="preserve">Зар сурталчилгааны зардал </t>
  </si>
  <si>
    <t xml:space="preserve">20.2 Бусад зардал </t>
  </si>
  <si>
    <t xml:space="preserve">Алданги торгуулийн зардал </t>
  </si>
  <si>
    <t xml:space="preserve">Хандивын зардал </t>
  </si>
  <si>
    <t xml:space="preserve">Найдваргүй авлагын зардал </t>
  </si>
  <si>
    <t xml:space="preserve">Нийт  дүн </t>
  </si>
  <si>
    <t xml:space="preserve">20.3 Цалингийн зардал </t>
  </si>
  <si>
    <t xml:space="preserve">Ажиллагчдын дундаж тоо </t>
  </si>
  <si>
    <t xml:space="preserve">Үйлдвэрлэл, үйлчилгээний </t>
  </si>
  <si>
    <t xml:space="preserve">Борлуулалт,маркетингийн </t>
  </si>
  <si>
    <t xml:space="preserve">Ерөнхий ба удирдлагын </t>
  </si>
  <si>
    <t xml:space="preserve">21. ОРЛОГЫН ТАТВАРЫН ЗАРДАЛ </t>
  </si>
  <si>
    <t xml:space="preserve"> Үзүүлэлт </t>
  </si>
  <si>
    <t xml:space="preserve">Тайлант үеийн орлогын татварын зардал </t>
  </si>
  <si>
    <t>Хойшлогдсон татварын зардал / орлого/</t>
  </si>
  <si>
    <t xml:space="preserve">Орлогын татварын зардал/орлого/-ын нийт дүн </t>
  </si>
  <si>
    <t xml:space="preserve">22. ХОЛБООТОЙ ТАЛУУДЫН ТОДРУУЛГА </t>
  </si>
  <si>
    <t>22.1. Толгой компани, хамгийн дээд хяналт тавигч компани хувь хүний талаархи мэдээлэл /НББОУС-24</t>
  </si>
  <si>
    <t>Толгой компани</t>
  </si>
  <si>
    <t xml:space="preserve">Хамгийн дээд хяналт тавигч толгой компани </t>
  </si>
  <si>
    <t xml:space="preserve">Хамгийн дээд хяналт тавигч хувь хүн </t>
  </si>
  <si>
    <t xml:space="preserve">Тайлбар </t>
  </si>
  <si>
    <t>Нэр</t>
  </si>
  <si>
    <t>Бүртгэгдсэн /оршин суугаа улс /</t>
  </si>
  <si>
    <t>Эзэмшлийн хүвь</t>
  </si>
  <si>
    <t xml:space="preserve">22.2 Тэргүүлэх удирдлагын бүрэлдхүүнд олгосон нөхөн олговорын тухай мэдээлэл </t>
  </si>
  <si>
    <t xml:space="preserve">Тэргүүлэх удирдлага гэдэгт .................................................... Бүрэлдхүүнийг хамруулав. </t>
  </si>
  <si>
    <t xml:space="preserve">Нөхөн олговорын нэр </t>
  </si>
  <si>
    <t xml:space="preserve">Богино болон урт хугацааны тэтгэмж </t>
  </si>
  <si>
    <t xml:space="preserve">Ажил эрхлэлтийн дараах, ажлаас халагдсны тэтгэмж </t>
  </si>
  <si>
    <t xml:space="preserve">Хувьцаанд сууриласан төлбөр </t>
  </si>
  <si>
    <t xml:space="preserve">22.3. Холбоотой талуудтай хийсэн ажил гүйлгээ </t>
  </si>
  <si>
    <t xml:space="preserve">Холбоотой талуудын нэр </t>
  </si>
  <si>
    <t xml:space="preserve">Ажил гэүйлгээний утга </t>
  </si>
  <si>
    <t xml:space="preserve">Дүн </t>
  </si>
  <si>
    <t xml:space="preserve">23. БОЛЗОШГҮЙ ХӨРӨНГӨ БА ӨР ТӨЛБӨР </t>
  </si>
  <si>
    <t xml:space="preserve">24. ТАЙЛАГНАЛЫН ҮЕИЙН ДАРААХ ҮЙЛ ЯВДАЛ </t>
  </si>
  <si>
    <t>Валютын ханшийн зөрүү</t>
  </si>
  <si>
    <t>Регистрийн дугаар:.</t>
  </si>
  <si>
    <t>Сангийн сайдын 2017 оны 12 дугаар сарын 28-ны өдрийн 386 тоот тушаалын 3 дугаар хавсралт</t>
  </si>
  <si>
    <t>Хаяг: .....................................................................................................</t>
  </si>
  <si>
    <t>Шуудангийн хаяг: ...................................................................................</t>
  </si>
  <si>
    <t>Утас:     .....................................                                               Факс:.........................................</t>
  </si>
  <si>
    <t>Хянаж хүлээн авсан байгууллагын нэр</t>
  </si>
  <si>
    <t xml:space="preserve">                              ......….......…………..-ийн </t>
  </si>
  <si>
    <t>.......... оны .......сарын ......ний өдөр</t>
  </si>
  <si>
    <t>Гүйцэтгэх захирал                     ______________ / …………………... /</t>
  </si>
  <si>
    <t xml:space="preserve">   Нягтлан бодогч /Ерөнхий/         ______________/……………………./</t>
  </si>
  <si>
    <t>(Байгууллагын нэр)</t>
  </si>
  <si>
    <t>2018 оны 12 сарын 31</t>
  </si>
  <si>
    <r>
      <t>Тэмдэглэл:</t>
    </r>
    <r>
      <rPr>
        <sz val="11"/>
        <color indexed="8"/>
        <rFont val="Times New Roman"/>
        <family val="1"/>
      </rPr>
      <t xml:space="preserve"> ( Үндсэн хөрөнгийн анги бүрийн хувьд ашигласан хэмжилтийн суурь;элэгдэл тооцох арга ; ашиглалтын хугацаа; дахин үнэлсэн бол дахин үнэлгээ хүчинтэй болсон хугацаа; хараат  бус үнэлгээчин үнэлсэн талаар; үндсэн хөрөнгийн дахин ангилал; түүний шалтгаан; бусад тайлбар тэмдэглэлийг хийнэ. )</t>
    </r>
  </si>
  <si>
    <r>
      <t>Тэмдэглэл:</t>
    </r>
    <r>
      <rPr>
        <sz val="11"/>
        <color indexed="8"/>
        <rFont val="Times New Roman"/>
        <family val="1"/>
      </rPr>
      <t xml:space="preserve"> ( Биет бус  хөрөнгийн анги бүрийн хувьд ашигласан хэмжилтийн суурь; хорогдол  тооцох арга ; ашиглалтын хугацаа; дахин үнэлсэн бол дахин үнэлгээ хүчинтэй болсон хугацаа; хараат  бус үнэлгээчин үнэлсэн талаар; Биет бус хөнрөнгийн бүрэлхүүн  болон  бусад тайлбар тэмдэглэлийг хийнэ. )</t>
    </r>
  </si>
  <si>
    <r>
      <t xml:space="preserve">Тэмдэглэл: </t>
    </r>
    <r>
      <rPr>
        <sz val="11"/>
        <color indexed="8"/>
        <rFont val="Times New Roman"/>
        <family val="1"/>
      </rPr>
      <t>( Биологийн хөрөнгийн хэмжилтийн суурь болон бусад тайлбар тэмдэглэлийг хийнэ )</t>
    </r>
  </si>
  <si>
    <r>
      <t>Тэмдэглэл: (</t>
    </r>
    <r>
      <rPr>
        <sz val="11"/>
        <color indexed="8"/>
        <rFont val="Times New Roman"/>
        <family val="1"/>
      </rPr>
      <t xml:space="preserve"> Бусад эргэлтийн хөрөнгийн ьөрөл тус бүрээр тайлбар тэмдэглэлийг хийнэ. Урт хугацаат авлагыг тодруулна. )</t>
    </r>
  </si>
  <si>
    <r>
      <t>Тэмдэглэл: (</t>
    </r>
    <r>
      <rPr>
        <sz val="11"/>
        <color indexed="8"/>
        <rFont val="Times New Roman"/>
        <family val="1"/>
      </rPr>
      <t xml:space="preserve"> Урт хугацаат нөөцийн дүнг тодруулна. Нөөцийн төрлөөр тайлбар, тэмдэглэл хийнэ.)</t>
    </r>
  </si>
  <si>
    <r>
      <t>Тэмдэглэл:: (</t>
    </r>
    <r>
      <rPr>
        <sz val="11"/>
        <color indexed="8"/>
        <rFont val="Times New Roman"/>
        <family val="1"/>
      </rPr>
      <t xml:space="preserve"> Гадаад валютаар илэрхийлэгдсэн богино хугацаат өр төлбөрийн дүнг тусад нь тодрулна. )</t>
    </r>
  </si>
  <si>
    <r>
      <t>Тэмдэглэл: (</t>
    </r>
    <r>
      <rPr>
        <sz val="11"/>
        <color indexed="8"/>
        <rFont val="Times New Roman"/>
        <family val="1"/>
      </rPr>
      <t>Урт хугацаат зээл болон бусад урт хугацаат өр төлбөрийн төрлөөр тайлбар, тэмдэглэл хийнэ.)</t>
    </r>
  </si>
  <si>
    <r>
      <t xml:space="preserve">Тэмдэглэл :  ( </t>
    </r>
    <r>
      <rPr>
        <sz val="11"/>
        <color indexed="8"/>
        <rFont val="Times New Roman"/>
        <family val="1"/>
      </rPr>
      <t>Эздийн өмчийн бусад хэсгийн бүрэлхүүн тум бүрээр тодрууулж тайлбар, тэмдэглэл хийнэ. )</t>
    </r>
  </si>
  <si>
    <r>
      <t xml:space="preserve">Тэмдэглэл : ( </t>
    </r>
    <r>
      <rPr>
        <sz val="11"/>
        <color indexed="8"/>
        <rFont val="Times New Roman"/>
        <family val="1"/>
      </rPr>
      <t>Орлогын татварын зардал/орлого/-ын бүрэлхүүн тус бүрээр тайлбар, тэмдэглэл хийнэ.)</t>
    </r>
  </si>
  <si>
    <r>
      <t xml:space="preserve">(27) </t>
    </r>
    <r>
      <rPr>
        <sz val="11"/>
        <color indexed="8"/>
        <rFont val="Times New Roman"/>
        <family val="1"/>
      </rPr>
      <t xml:space="preserve">Дахин үэнлсэн хөрөнгийн өмнөх тайлант хугацаанд ашиг, алдагдлаар хүлээн зөвшөөрсөн үнэ цэнийн бууралтын гарзын дүнгээс хэтэрсэн дүн. </t>
    </r>
  </si>
  <si>
    <r>
      <t>(28)</t>
    </r>
    <r>
      <rPr>
        <sz val="11"/>
        <color indexed="8"/>
        <rFont val="Times New Roman"/>
        <family val="1"/>
      </rPr>
      <t xml:space="preserve"> Дахин үнэлсэн хөрөнгийн үнэ цэнийн бууралтын гарз нь тухайн хөрөнгийн дахин үнэлгээний нэмэгдлийн дүнгээс хэтрэхгүй хэмжээ хүртэл байхаар дахин үнэлсэн хөрөнгийн үнэ цэнийн бууралтын гарзыг бусад дэлгэрэнгүй орлогод хүлээн зөвшөөрнө. Үлдсэн дүнг ашиг,  алдагдлаар хүлээн зөвшөөрнө. </t>
    </r>
  </si>
  <si>
    <r>
      <t xml:space="preserve">Тэмдэглэл : ( </t>
    </r>
    <r>
      <rPr>
        <sz val="11"/>
        <color indexed="8"/>
        <rFont val="Times New Roman"/>
        <family val="1"/>
      </rPr>
      <t>Болзошгүй  хөрөнгө  ба өр төлбөрийн мөн чанар, хэрэв практик боломжтой бол тэдгээрийн санхүүгийн тооцоололыг тодруулна. )</t>
    </r>
  </si>
  <si>
    <t xml:space="preserve"> </t>
  </si>
  <si>
    <r>
      <t>Тэмдэглэл :  (</t>
    </r>
    <r>
      <rPr>
        <sz val="11"/>
        <color indexed="8"/>
        <rFont val="Times New Roman"/>
        <family val="1"/>
      </rPr>
      <t xml:space="preserve"> Тайлагналын өдрийн дараах үл залруулагдах үйл явдлын материаллаг ангилал тус бүрийн хувьд мөн чанар, санхүүгийн нөлөөлөлийн тооцоолол зэргийг тодруулж бусад тайлбар, тэмдэглэл хийнэ.)</t>
    </r>
  </si>
  <si>
    <r>
      <t xml:space="preserve">Тэмдэглэл: </t>
    </r>
    <r>
      <rPr>
        <sz val="11"/>
        <color indexed="8"/>
        <rFont val="Times New Roman"/>
        <family val="1"/>
      </rPr>
      <t>( УХХО-тай холбоотой бия болсон олз , гарзын дүн, бүртгэсэн аргыг тодруулна. Охин компани, хамтын хяналттай аж ахуйн нэгж, хараат компанид оруулсан хөрөнгө оруулалтыг НББОУС-27- Нэгтгэсэн болон тусдаа санхүүгийн тайлан-ийн дагуу тодруулна.)</t>
    </r>
  </si>
  <si>
    <r>
      <t xml:space="preserve">Тэмдэглэл: </t>
    </r>
    <r>
      <rPr>
        <sz val="11"/>
        <color indexed="8"/>
        <rFont val="Times New Roman"/>
        <family val="1"/>
      </rPr>
      <t>( ХОЗҮХХ-ийн хувьд ашигласан хэмжилтийн суурь, бодит үнэ цэнийн загвар ашигладаг бол БҮЦ-ийг тодорхойлоход ашигласан араг, БҮЦ-ийг тохируулахаас үүссэн олз, гарз, хэрэв түрээслэдэг бол түрээсийн орлого, түрээслэсэн хөрөнгөиэй хобоотой гарсан зардлууд, Хэрэв өртгийн загвар ашигладаг  бол хөрөнгийн ашиглалтын хугацаа, элэгдэл тооцон арга болон НББОУС-40 ХОЗҮХХ-д заасны дагуу бусад тодруулгыг хийнэ. )</t>
    </r>
  </si>
  <si>
    <t xml:space="preserve">2019  ОНЫ ЖИЛИЙН </t>
  </si>
  <si>
    <t>2019 оны 12 сарын 31өдөр</t>
  </si>
  <si>
    <t>Банк зээл</t>
  </si>
  <si>
    <t>2019 оны 12-р сарын 31-ний үлдэгдэл</t>
  </si>
  <si>
    <t>2019 оны санхүүгийн тайлангийн</t>
  </si>
  <si>
    <t>БӨӨНИЙ ХУДАЛДАА</t>
  </si>
  <si>
    <t xml:space="preserve">"БӨӨНИЙ ХУДАЛДАА" ХК </t>
  </si>
  <si>
    <t xml:space="preserve">  "БӨӨНИЙ ХУДАЛДАА" ХК</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</si>
</sst>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_-* #,##0.00_₮_-;\-* #,##0.00_₮_-;_-* &quot;-&quot;??_₮_-;_-@_-"/>
    <numFmt numFmtId="165" formatCode="_(* #,##0_);_(* \(#,##0\);_(* &quot;-&quot;??_);_(@_)"/>
  </numFmts>
  <fonts count="35">
    <font>
      <sz val="11"/>
      <color theme="1"/>
      <name val="Calibri"/>
      <family val="2"/>
      <scheme val="minor"/>
    </font>
    <font>
      <sz val="11"/>
      <color theme="1"/>
      <name val="Calibri"/>
      <family val="2"/>
      <scheme val="minor"/>
    </font>
    <font>
      <sz val="10"/>
      <name val="Arial"/>
      <family val="2"/>
    </font>
    <font>
      <sz val="11"/>
      <name val="Times New Roman Mon"/>
      <family val="1"/>
    </font>
    <font>
      <b/>
      <sz val="12"/>
      <name val="Times New Roman Mon"/>
      <family val="1"/>
    </font>
    <font>
      <b/>
      <sz val="11"/>
      <name val="Times New Roman Mon"/>
      <family val="1"/>
    </font>
    <font>
      <sz val="11"/>
      <color theme="1"/>
      <name val="Calibri"/>
      <family val="3"/>
      <charset val="128"/>
      <scheme val="minor"/>
    </font>
    <font>
      <b/>
      <sz val="14"/>
      <name val="Times New Roman Mon"/>
      <family val="1"/>
    </font>
    <font>
      <b/>
      <sz val="48"/>
      <color indexed="9"/>
      <name val="Times New Roman Mon"/>
      <family val="1"/>
    </font>
    <font>
      <u/>
      <sz val="10"/>
      <color indexed="12"/>
      <name val="Arial"/>
      <family val="2"/>
    </font>
    <font>
      <sz val="10"/>
      <name val="Times New Roman"/>
      <family val="1"/>
    </font>
    <font>
      <b/>
      <sz val="11"/>
      <name val="Times New Roman"/>
      <family val="1"/>
    </font>
    <font>
      <sz val="11"/>
      <name val="Times New Roman"/>
      <family val="1"/>
    </font>
    <font>
      <sz val="11"/>
      <color theme="1"/>
      <name val="Times New Roman"/>
      <family val="1"/>
      <charset val="204"/>
    </font>
    <font>
      <u/>
      <sz val="11"/>
      <color theme="10"/>
      <name val="Calibri"/>
      <family val="2"/>
      <scheme val="minor"/>
    </font>
    <font>
      <u/>
      <sz val="11"/>
      <color theme="11"/>
      <name val="Calibri"/>
      <family val="2"/>
      <scheme val="minor"/>
    </font>
    <font>
      <sz val="10"/>
      <color rgb="FF000000"/>
      <name val="Times New Roman"/>
      <family val="1"/>
      <charset val="204"/>
    </font>
    <font>
      <sz val="11"/>
      <color rgb="FF000000"/>
      <name val="Times New Roman"/>
      <family val="1"/>
      <charset val="204"/>
    </font>
    <font>
      <sz val="11"/>
      <color theme="1"/>
      <name val="Times New Roman"/>
      <family val="1"/>
    </font>
    <font>
      <b/>
      <sz val="12"/>
      <color theme="1"/>
      <name val="Times New Roman"/>
      <family val="1"/>
    </font>
    <font>
      <sz val="12"/>
      <color theme="1"/>
      <name val="Times New Roman"/>
      <family val="1"/>
    </font>
    <font>
      <sz val="10"/>
      <name val="Arial"/>
      <family val="2"/>
      <charset val="204"/>
    </font>
    <font>
      <sz val="8"/>
      <color theme="1"/>
      <name val="Times New Roman"/>
      <family val="1"/>
    </font>
    <font>
      <b/>
      <sz val="11"/>
      <color theme="1"/>
      <name val="Times New Roman"/>
      <family val="1"/>
    </font>
    <font>
      <sz val="11"/>
      <color indexed="8"/>
      <name val="Times New Roman"/>
      <family val="1"/>
    </font>
    <font>
      <sz val="11"/>
      <name val="Times New Roman"/>
      <family val="1"/>
      <charset val="204"/>
    </font>
    <font>
      <b/>
      <sz val="20"/>
      <color rgb="FF000000"/>
      <name val="Times New Roman"/>
      <family val="1"/>
      <charset val="204"/>
    </font>
    <font>
      <b/>
      <sz val="14"/>
      <color rgb="FF000000"/>
      <name val="Times New Roman"/>
      <family val="1"/>
      <charset val="204"/>
    </font>
    <font>
      <sz val="14"/>
      <name val="Times New Roman"/>
      <family val="1"/>
      <charset val="204"/>
    </font>
    <font>
      <b/>
      <sz val="11"/>
      <color rgb="FF000000"/>
      <name val="Times New Roman"/>
      <family val="1"/>
      <charset val="204"/>
    </font>
    <font>
      <b/>
      <sz val="10"/>
      <color rgb="FF000000"/>
      <name val="Times New Roman"/>
      <family val="1"/>
      <charset val="204"/>
    </font>
    <font>
      <i/>
      <sz val="12"/>
      <color theme="1"/>
      <name val="Times New Roman"/>
      <family val="1"/>
    </font>
    <font>
      <i/>
      <sz val="10"/>
      <name val="Times New Roman"/>
      <family val="1"/>
    </font>
    <font>
      <sz val="11"/>
      <color rgb="FF000000"/>
      <name val="Times New Roman"/>
      <family val="1"/>
    </font>
    <font>
      <sz val="11"/>
      <color rgb="FF000000"/>
      <name val="Arial"/>
      <family val="2"/>
    </font>
  </fonts>
  <fills count="5">
    <fill>
      <patternFill patternType="none"/>
    </fill>
    <fill>
      <patternFill patternType="gray125"/>
    </fill>
    <fill>
      <patternFill patternType="solid">
        <fgColor indexed="63"/>
        <bgColor indexed="64"/>
      </patternFill>
    </fill>
    <fill>
      <patternFill patternType="solid">
        <fgColor theme="0"/>
        <bgColor indexed="64"/>
      </patternFill>
    </fill>
    <fill>
      <patternFill patternType="solid">
        <fgColor theme="0" tint="-0.14999847407452621"/>
        <bgColor indexed="64"/>
      </patternFill>
    </fill>
  </fills>
  <borders count="25">
    <border>
      <left/>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top/>
      <bottom style="medium">
        <color auto="1"/>
      </bottom>
      <diagonal/>
    </border>
    <border>
      <left/>
      <right/>
      <top style="medium">
        <color auto="1"/>
      </top>
      <bottom/>
      <diagonal/>
    </border>
    <border>
      <left/>
      <right/>
      <top/>
      <bottom style="thin">
        <color auto="1"/>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medium">
        <color indexed="9"/>
      </left>
      <right style="medium">
        <color indexed="9"/>
      </right>
      <top style="medium">
        <color indexed="9"/>
      </top>
      <bottom/>
      <diagonal/>
    </border>
    <border>
      <left style="medium">
        <color indexed="9"/>
      </left>
      <right style="medium">
        <color indexed="9"/>
      </right>
      <top/>
      <bottom/>
      <diagonal/>
    </border>
    <border>
      <left style="medium">
        <color indexed="9"/>
      </left>
      <right style="medium">
        <color indexed="9"/>
      </right>
      <top/>
      <bottom style="medium">
        <color indexed="9"/>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auto="1"/>
      </left>
      <right style="thin">
        <color auto="1"/>
      </right>
      <top/>
      <bottom/>
      <diagonal/>
    </border>
    <border>
      <left style="thin">
        <color rgb="FF000000"/>
      </left>
      <right style="thin">
        <color rgb="FF000000"/>
      </right>
      <top style="thin">
        <color rgb="FF000000"/>
      </top>
      <bottom style="thin">
        <color rgb="FF000000"/>
      </bottom>
      <diagonal/>
    </border>
    <border>
      <left/>
      <right/>
      <top style="medium">
        <color indexed="64"/>
      </top>
      <bottom style="medium">
        <color indexed="64"/>
      </bottom>
      <diagonal/>
    </border>
    <border>
      <left/>
      <right style="thin">
        <color rgb="FF000000"/>
      </right>
      <top style="thin">
        <color auto="1"/>
      </top>
      <bottom style="thin">
        <color auto="1"/>
      </bottom>
      <diagonal/>
    </border>
  </borders>
  <cellStyleXfs count="44">
    <xf numFmtId="0" fontId="0" fillId="0" borderId="0"/>
    <xf numFmtId="43" fontId="1" fillId="0" borderId="0" applyFont="0" applyFill="0" applyBorder="0" applyAlignment="0" applyProtection="0"/>
    <xf numFmtId="0" fontId="2" fillId="0" borderId="0"/>
    <xf numFmtId="43" fontId="2" fillId="0" borderId="0" applyFont="0" applyFill="0" applyBorder="0" applyAlignment="0" applyProtection="0"/>
    <xf numFmtId="43" fontId="6" fillId="0" borderId="0" applyFont="0" applyFill="0" applyBorder="0" applyAlignment="0" applyProtection="0"/>
    <xf numFmtId="0" fontId="9" fillId="0" borderId="0" applyNumberFormat="0" applyFill="0" applyBorder="0" applyAlignment="0" applyProtection="0">
      <alignment vertical="top"/>
      <protection locked="0"/>
    </xf>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43" fontId="2" fillId="0" borderId="0" applyFont="0" applyFill="0" applyBorder="0" applyAlignment="0" applyProtection="0"/>
    <xf numFmtId="0" fontId="21" fillId="0" borderId="0"/>
  </cellStyleXfs>
  <cellXfs count="308">
    <xf numFmtId="0" fontId="0" fillId="0" borderId="0" xfId="0"/>
    <xf numFmtId="0" fontId="3" fillId="0" borderId="0" xfId="2" applyFont="1" applyAlignment="1">
      <alignment vertical="center"/>
    </xf>
    <xf numFmtId="165" fontId="3" fillId="0" borderId="0" xfId="3" applyNumberFormat="1" applyFont="1" applyBorder="1" applyAlignment="1">
      <alignment vertical="center"/>
    </xf>
    <xf numFmtId="0" fontId="5" fillId="0" borderId="0" xfId="2" applyFont="1" applyAlignment="1">
      <alignment vertical="center"/>
    </xf>
    <xf numFmtId="0" fontId="3" fillId="0" borderId="0" xfId="2" applyFont="1" applyBorder="1" applyAlignment="1">
      <alignment vertical="center"/>
    </xf>
    <xf numFmtId="43" fontId="3" fillId="0" borderId="0" xfId="3" applyFont="1"/>
    <xf numFmtId="0" fontId="3" fillId="0" borderId="0" xfId="2" applyFont="1"/>
    <xf numFmtId="0" fontId="3" fillId="0" borderId="0" xfId="2" applyFont="1" applyAlignment="1">
      <alignment horizontal="left" vertical="center"/>
    </xf>
    <xf numFmtId="0" fontId="3" fillId="0" borderId="0" xfId="2" applyFont="1" applyBorder="1"/>
    <xf numFmtId="43" fontId="3" fillId="0" borderId="0" xfId="3" applyFont="1" applyBorder="1"/>
    <xf numFmtId="43" fontId="3" fillId="0" borderId="0" xfId="3" applyFont="1" applyBorder="1" applyAlignment="1">
      <alignment horizontal="right"/>
    </xf>
    <xf numFmtId="43" fontId="3" fillId="0" borderId="0" xfId="3" applyFont="1" applyAlignment="1">
      <alignment horizontal="center" vertical="center" wrapText="1"/>
    </xf>
    <xf numFmtId="0" fontId="3" fillId="0" borderId="0" xfId="2" applyFont="1" applyAlignment="1">
      <alignment horizontal="center" vertical="center" wrapText="1"/>
    </xf>
    <xf numFmtId="0" fontId="5" fillId="0" borderId="3" xfId="2" applyFont="1" applyBorder="1" applyAlignment="1">
      <alignment horizontal="center" wrapText="1"/>
    </xf>
    <xf numFmtId="0" fontId="5" fillId="0" borderId="3" xfId="2" applyFont="1" applyBorder="1" applyAlignment="1">
      <alignment wrapText="1"/>
    </xf>
    <xf numFmtId="43" fontId="5" fillId="0" borderId="3" xfId="3" applyNumberFormat="1" applyFont="1" applyBorder="1" applyAlignment="1">
      <alignment vertical="top" wrapText="1"/>
    </xf>
    <xf numFmtId="43" fontId="5" fillId="0" borderId="0" xfId="3" applyFont="1"/>
    <xf numFmtId="0" fontId="5" fillId="0" borderId="0" xfId="2" applyFont="1"/>
    <xf numFmtId="0" fontId="3" fillId="0" borderId="3" xfId="2" applyFont="1" applyBorder="1" applyAlignment="1">
      <alignment horizontal="center" wrapText="1"/>
    </xf>
    <xf numFmtId="0" fontId="3" fillId="0" borderId="3" xfId="2" applyFont="1" applyBorder="1" applyAlignment="1">
      <alignment wrapText="1"/>
    </xf>
    <xf numFmtId="43" fontId="3" fillId="0" borderId="3" xfId="3" applyNumberFormat="1" applyFont="1" applyBorder="1" applyAlignment="1">
      <alignment vertical="top" wrapText="1"/>
    </xf>
    <xf numFmtId="0" fontId="5" fillId="0" borderId="3" xfId="2" applyFont="1" applyBorder="1" applyAlignment="1">
      <alignment horizontal="left" wrapText="1"/>
    </xf>
    <xf numFmtId="0" fontId="5" fillId="0" borderId="0" xfId="2" applyFont="1" applyBorder="1" applyAlignment="1">
      <alignment horizontal="center" wrapText="1"/>
    </xf>
    <xf numFmtId="0" fontId="5" fillId="0" borderId="0" xfId="2" applyFont="1" applyBorder="1" applyAlignment="1">
      <alignment wrapText="1"/>
    </xf>
    <xf numFmtId="43" fontId="5" fillId="0" borderId="0" xfId="3" applyNumberFormat="1" applyFont="1" applyBorder="1" applyAlignment="1">
      <alignment vertical="top" wrapText="1"/>
    </xf>
    <xf numFmtId="0" fontId="5" fillId="0" borderId="0" xfId="2" applyFont="1" applyAlignment="1">
      <alignment horizontal="center"/>
    </xf>
    <xf numFmtId="0" fontId="3" fillId="3" borderId="0" xfId="2" applyFont="1" applyFill="1"/>
    <xf numFmtId="43" fontId="3" fillId="3" borderId="0" xfId="4" applyFont="1" applyFill="1"/>
    <xf numFmtId="43" fontId="3" fillId="3" borderId="0" xfId="4" applyFont="1" applyFill="1" applyAlignment="1">
      <alignment horizontal="right" vertical="center"/>
    </xf>
    <xf numFmtId="0" fontId="3" fillId="3" borderId="0" xfId="2" applyFont="1" applyFill="1" applyBorder="1" applyAlignment="1">
      <alignment horizontal="left"/>
    </xf>
    <xf numFmtId="0" fontId="3" fillId="3" borderId="0" xfId="2" applyFont="1" applyFill="1" applyBorder="1"/>
    <xf numFmtId="43" fontId="3" fillId="3" borderId="0" xfId="4" applyFont="1" applyFill="1" applyBorder="1" applyAlignment="1">
      <alignment horizontal="right"/>
    </xf>
    <xf numFmtId="0" fontId="3" fillId="3" borderId="3" xfId="2" applyFont="1" applyFill="1" applyBorder="1" applyAlignment="1">
      <alignment horizontal="center" vertical="center" wrapText="1"/>
    </xf>
    <xf numFmtId="43" fontId="3" fillId="3" borderId="3" xfId="4" applyFont="1" applyFill="1" applyBorder="1" applyAlignment="1">
      <alignment horizontal="center" vertical="center" wrapText="1"/>
    </xf>
    <xf numFmtId="0" fontId="5" fillId="3" borderId="3" xfId="2" applyFont="1" applyFill="1" applyBorder="1" applyAlignment="1">
      <alignment wrapText="1"/>
    </xf>
    <xf numFmtId="43" fontId="5" fillId="3" borderId="3" xfId="4" applyFont="1" applyFill="1" applyBorder="1" applyAlignment="1">
      <alignment vertical="top" wrapText="1"/>
    </xf>
    <xf numFmtId="0" fontId="5" fillId="3" borderId="0" xfId="2" applyFont="1" applyFill="1"/>
    <xf numFmtId="43" fontId="5" fillId="3" borderId="3" xfId="2" applyNumberFormat="1" applyFont="1" applyFill="1" applyBorder="1"/>
    <xf numFmtId="0" fontId="3" fillId="3" borderId="3" xfId="2" applyFont="1" applyFill="1" applyBorder="1" applyAlignment="1">
      <alignment wrapText="1"/>
    </xf>
    <xf numFmtId="0" fontId="3" fillId="3" borderId="3" xfId="2" applyFont="1" applyFill="1" applyBorder="1" applyAlignment="1">
      <alignment horizontal="left" wrapText="1"/>
    </xf>
    <xf numFmtId="43" fontId="3" fillId="3" borderId="3" xfId="4" applyFont="1" applyFill="1" applyBorder="1"/>
    <xf numFmtId="43" fontId="3" fillId="3" borderId="3" xfId="4" applyFont="1" applyFill="1" applyBorder="1" applyAlignment="1">
      <alignment vertical="top" wrapText="1"/>
    </xf>
    <xf numFmtId="43" fontId="3" fillId="3" borderId="3" xfId="4" applyNumberFormat="1" applyFont="1" applyFill="1" applyBorder="1"/>
    <xf numFmtId="0" fontId="5" fillId="3" borderId="3" xfId="2" applyFont="1" applyFill="1" applyBorder="1" applyAlignment="1">
      <alignment horizontal="left" vertical="center" wrapText="1"/>
    </xf>
    <xf numFmtId="43" fontId="5" fillId="3" borderId="3" xfId="4" applyFont="1" applyFill="1" applyBorder="1" applyAlignment="1">
      <alignment vertical="center" wrapText="1"/>
    </xf>
    <xf numFmtId="0" fontId="5" fillId="3" borderId="3" xfId="2" applyFont="1" applyFill="1" applyBorder="1" applyAlignment="1">
      <alignment vertical="top" wrapText="1"/>
    </xf>
    <xf numFmtId="0" fontId="5" fillId="3" borderId="3" xfId="2" applyFont="1" applyFill="1" applyBorder="1" applyAlignment="1">
      <alignment horizontal="left" vertical="top" wrapText="1"/>
    </xf>
    <xf numFmtId="0" fontId="5" fillId="3" borderId="0" xfId="2" applyFont="1" applyFill="1" applyBorder="1" applyAlignment="1">
      <alignment wrapText="1"/>
    </xf>
    <xf numFmtId="43" fontId="5" fillId="3" borderId="0" xfId="4" applyFont="1" applyFill="1" applyBorder="1" applyAlignment="1">
      <alignment vertical="top" wrapText="1"/>
    </xf>
    <xf numFmtId="0" fontId="5" fillId="3" borderId="0" xfId="2" applyFont="1" applyFill="1" applyAlignment="1">
      <alignment horizontal="left" vertical="center"/>
    </xf>
    <xf numFmtId="0" fontId="3" fillId="0" borderId="0" xfId="2" applyFont="1" applyAlignment="1">
      <alignment horizontal="center"/>
    </xf>
    <xf numFmtId="0" fontId="5" fillId="3" borderId="0" xfId="2" applyFont="1" applyFill="1" applyAlignment="1">
      <alignment horizontal="left"/>
    </xf>
    <xf numFmtId="0" fontId="5" fillId="3" borderId="0" xfId="2" applyFont="1" applyFill="1" applyAlignment="1">
      <alignment vertical="center"/>
    </xf>
    <xf numFmtId="0" fontId="5" fillId="3" borderId="3" xfId="2" applyFont="1" applyFill="1" applyBorder="1" applyAlignment="1">
      <alignment horizontal="left" wrapText="1"/>
    </xf>
    <xf numFmtId="49" fontId="5" fillId="3" borderId="3" xfId="2" applyNumberFormat="1" applyFont="1" applyFill="1" applyBorder="1" applyAlignment="1">
      <alignment horizontal="left" vertical="center" wrapText="1"/>
    </xf>
    <xf numFmtId="43" fontId="5" fillId="3" borderId="3" xfId="7" applyFont="1" applyFill="1" applyBorder="1" applyAlignment="1">
      <alignment vertical="center" wrapText="1"/>
    </xf>
    <xf numFmtId="0" fontId="5" fillId="3" borderId="0" xfId="2" applyFont="1" applyFill="1" applyBorder="1" applyAlignment="1">
      <alignment horizontal="left" wrapText="1"/>
    </xf>
    <xf numFmtId="0" fontId="3" fillId="3" borderId="0" xfId="2" applyFont="1" applyFill="1" applyAlignment="1">
      <alignment horizontal="left"/>
    </xf>
    <xf numFmtId="0" fontId="12" fillId="0" borderId="0" xfId="2" applyFont="1" applyAlignment="1">
      <alignment vertical="center"/>
    </xf>
    <xf numFmtId="43" fontId="12" fillId="0" borderId="0" xfId="1" applyFont="1" applyAlignment="1">
      <alignment vertical="center"/>
    </xf>
    <xf numFmtId="43" fontId="12" fillId="0" borderId="0" xfId="1" applyFont="1" applyAlignment="1">
      <alignment horizontal="right" vertical="center"/>
    </xf>
    <xf numFmtId="0" fontId="12" fillId="0" borderId="0" xfId="2" applyFont="1" applyBorder="1" applyAlignment="1">
      <alignment horizontal="center" vertical="center"/>
    </xf>
    <xf numFmtId="0" fontId="12" fillId="0" borderId="0" xfId="2" applyFont="1" applyBorder="1" applyAlignment="1">
      <alignment vertical="center"/>
    </xf>
    <xf numFmtId="43" fontId="12" fillId="0" borderId="0" xfId="1" applyFont="1" applyBorder="1" applyAlignment="1">
      <alignment horizontal="right" vertical="center"/>
    </xf>
    <xf numFmtId="0" fontId="12" fillId="0" borderId="8" xfId="2" applyFont="1" applyBorder="1" applyAlignment="1">
      <alignment horizontal="center" vertical="center" wrapText="1"/>
    </xf>
    <xf numFmtId="43" fontId="12" fillId="0" borderId="10" xfId="1" applyFont="1" applyBorder="1" applyAlignment="1">
      <alignment horizontal="center" vertical="center" wrapText="1"/>
    </xf>
    <xf numFmtId="0" fontId="11" fillId="0" borderId="3" xfId="2" applyFont="1" applyBorder="1" applyAlignment="1">
      <alignment horizontal="center" vertical="center" wrapText="1"/>
    </xf>
    <xf numFmtId="0" fontId="11" fillId="0" borderId="0" xfId="2" applyFont="1" applyAlignment="1">
      <alignment vertical="center"/>
    </xf>
    <xf numFmtId="43" fontId="11" fillId="0" borderId="3" xfId="1" applyFont="1" applyBorder="1" applyAlignment="1">
      <alignment vertical="center"/>
    </xf>
    <xf numFmtId="43" fontId="12" fillId="0" borderId="3" xfId="1" applyFont="1" applyBorder="1" applyAlignment="1">
      <alignment vertical="center"/>
    </xf>
    <xf numFmtId="43" fontId="11" fillId="0" borderId="0" xfId="2" applyNumberFormat="1" applyFont="1" applyAlignment="1">
      <alignment vertical="center"/>
    </xf>
    <xf numFmtId="43" fontId="12" fillId="0" borderId="3" xfId="1" applyFont="1" applyBorder="1" applyAlignment="1">
      <alignment vertical="center" wrapText="1"/>
    </xf>
    <xf numFmtId="0" fontId="12" fillId="0" borderId="3" xfId="2" applyFont="1" applyBorder="1" applyAlignment="1">
      <alignment horizontal="center" vertical="center" wrapText="1"/>
    </xf>
    <xf numFmtId="0" fontId="12" fillId="0" borderId="0" xfId="2" applyFont="1" applyAlignment="1">
      <alignment horizontal="center" vertical="center"/>
    </xf>
    <xf numFmtId="43" fontId="10" fillId="3" borderId="3" xfId="3" applyFont="1" applyFill="1" applyBorder="1"/>
    <xf numFmtId="43" fontId="10" fillId="3" borderId="3" xfId="3" applyFont="1" applyFill="1" applyBorder="1" applyAlignment="1">
      <alignment horizontal="center"/>
    </xf>
    <xf numFmtId="0" fontId="5" fillId="3" borderId="3" xfId="2" applyFont="1" applyFill="1" applyBorder="1" applyAlignment="1">
      <alignment horizontal="right" vertical="center" wrapText="1"/>
    </xf>
    <xf numFmtId="43" fontId="5" fillId="3" borderId="3" xfId="3" applyNumberFormat="1" applyFont="1" applyFill="1" applyBorder="1" applyAlignment="1">
      <alignment vertical="center" wrapText="1"/>
    </xf>
    <xf numFmtId="0" fontId="3" fillId="3" borderId="0" xfId="2" applyFont="1" applyFill="1" applyAlignment="1">
      <alignment vertical="center"/>
    </xf>
    <xf numFmtId="0" fontId="3" fillId="3" borderId="0" xfId="2" applyFont="1" applyFill="1" applyAlignment="1">
      <alignment horizontal="justify" vertical="center"/>
    </xf>
    <xf numFmtId="165" fontId="3" fillId="3" borderId="0" xfId="3" applyNumberFormat="1" applyFont="1" applyFill="1" applyAlignment="1">
      <alignment vertical="center"/>
    </xf>
    <xf numFmtId="0" fontId="4" fillId="3" borderId="0" xfId="2" applyFont="1" applyFill="1" applyAlignment="1">
      <alignment vertical="center"/>
    </xf>
    <xf numFmtId="165" fontId="3" fillId="3" borderId="0" xfId="3" applyNumberFormat="1" applyFont="1" applyFill="1" applyAlignment="1">
      <alignment horizontal="right" vertical="center"/>
    </xf>
    <xf numFmtId="0" fontId="3" fillId="3" borderId="5" xfId="2" applyFont="1" applyFill="1" applyBorder="1" applyAlignment="1">
      <alignment vertical="center"/>
    </xf>
    <xf numFmtId="165" fontId="3" fillId="3" borderId="5" xfId="3" applyNumberFormat="1" applyFont="1" applyFill="1" applyBorder="1" applyAlignment="1">
      <alignment vertical="center"/>
    </xf>
    <xf numFmtId="165" fontId="3" fillId="3" borderId="5" xfId="3" applyNumberFormat="1" applyFont="1" applyFill="1" applyBorder="1" applyAlignment="1">
      <alignment horizontal="right" vertical="center"/>
    </xf>
    <xf numFmtId="0" fontId="3" fillId="3" borderId="6" xfId="2" applyFont="1" applyFill="1" applyBorder="1" applyAlignment="1">
      <alignment vertical="center"/>
    </xf>
    <xf numFmtId="165" fontId="3" fillId="3" borderId="0" xfId="3" applyNumberFormat="1" applyFont="1" applyFill="1" applyBorder="1" applyAlignment="1">
      <alignment vertical="center"/>
    </xf>
    <xf numFmtId="165" fontId="3" fillId="3" borderId="0" xfId="3" applyNumberFormat="1" applyFont="1" applyFill="1" applyBorder="1" applyAlignment="1">
      <alignment horizontal="right" vertical="center"/>
    </xf>
    <xf numFmtId="165" fontId="3" fillId="3" borderId="3" xfId="3" applyNumberFormat="1" applyFont="1" applyFill="1" applyBorder="1" applyAlignment="1">
      <alignment horizontal="center" vertical="center" wrapText="1"/>
    </xf>
    <xf numFmtId="0" fontId="3" fillId="3" borderId="3" xfId="3" applyNumberFormat="1" applyFont="1" applyFill="1" applyBorder="1" applyAlignment="1">
      <alignment horizontal="center" vertical="center" wrapText="1"/>
    </xf>
    <xf numFmtId="0" fontId="5" fillId="3" borderId="3" xfId="2" applyFont="1" applyFill="1" applyBorder="1" applyAlignment="1">
      <alignment vertical="center" wrapText="1"/>
    </xf>
    <xf numFmtId="165" fontId="5" fillId="3" borderId="3" xfId="3" applyNumberFormat="1" applyFont="1" applyFill="1" applyBorder="1" applyAlignment="1">
      <alignment vertical="center" wrapText="1"/>
    </xf>
    <xf numFmtId="165" fontId="3" fillId="3" borderId="3" xfId="3" applyNumberFormat="1" applyFont="1" applyFill="1" applyBorder="1" applyAlignment="1">
      <alignment vertical="center" wrapText="1"/>
    </xf>
    <xf numFmtId="0" fontId="3" fillId="3" borderId="3" xfId="2" applyFont="1" applyFill="1" applyBorder="1" applyAlignment="1">
      <alignment vertical="center" wrapText="1"/>
    </xf>
    <xf numFmtId="43" fontId="3" fillId="3" borderId="3" xfId="2" applyNumberFormat="1" applyFont="1" applyFill="1" applyBorder="1" applyAlignment="1">
      <alignment vertical="center"/>
    </xf>
    <xf numFmtId="43" fontId="3" fillId="3" borderId="3" xfId="4" applyFont="1" applyFill="1" applyBorder="1" applyAlignment="1">
      <alignment vertical="center"/>
    </xf>
    <xf numFmtId="43" fontId="3" fillId="3" borderId="1" xfId="2" applyNumberFormat="1" applyFont="1" applyFill="1" applyBorder="1" applyAlignment="1">
      <alignment vertical="center"/>
    </xf>
    <xf numFmtId="43" fontId="3" fillId="3" borderId="0" xfId="1" applyFont="1" applyFill="1" applyAlignment="1">
      <alignment vertical="center"/>
    </xf>
    <xf numFmtId="0" fontId="3" fillId="3" borderId="3" xfId="2" applyFont="1" applyFill="1" applyBorder="1" applyAlignment="1">
      <alignment vertical="center"/>
    </xf>
    <xf numFmtId="43" fontId="5" fillId="3" borderId="3" xfId="1" applyFont="1" applyFill="1" applyBorder="1" applyAlignment="1">
      <alignment vertical="center" wrapText="1"/>
    </xf>
    <xf numFmtId="43" fontId="3" fillId="3" borderId="3" xfId="3" applyNumberFormat="1" applyFont="1" applyFill="1" applyBorder="1" applyAlignment="1">
      <alignment vertical="center" wrapText="1"/>
    </xf>
    <xf numFmtId="165" fontId="5" fillId="3" borderId="3" xfId="3" applyNumberFormat="1" applyFont="1" applyFill="1" applyBorder="1" applyAlignment="1">
      <alignment horizontal="left" vertical="center" wrapText="1"/>
    </xf>
    <xf numFmtId="43" fontId="5" fillId="3" borderId="3" xfId="3" applyNumberFormat="1" applyFont="1" applyFill="1" applyBorder="1" applyAlignment="1">
      <alignment horizontal="left" vertical="center" wrapText="1"/>
    </xf>
    <xf numFmtId="43" fontId="3" fillId="3" borderId="3" xfId="1" applyFont="1" applyFill="1" applyBorder="1" applyAlignment="1">
      <alignment vertical="center"/>
    </xf>
    <xf numFmtId="0" fontId="5" fillId="3" borderId="0" xfId="2" applyFont="1" applyFill="1" applyBorder="1" applyAlignment="1">
      <alignment horizontal="right" vertical="center" wrapText="1"/>
    </xf>
    <xf numFmtId="43" fontId="5" fillId="3" borderId="0" xfId="3" applyNumberFormat="1" applyFont="1" applyFill="1" applyBorder="1" applyAlignment="1">
      <alignment vertical="center" wrapText="1"/>
    </xf>
    <xf numFmtId="0" fontId="3" fillId="3" borderId="3" xfId="2" applyFont="1" applyFill="1" applyBorder="1" applyAlignment="1">
      <alignment horizontal="left" vertical="center" wrapText="1"/>
    </xf>
    <xf numFmtId="0" fontId="5" fillId="3" borderId="0" xfId="2" applyFont="1" applyFill="1" applyBorder="1" applyAlignment="1">
      <alignment horizontal="left" vertical="center" wrapText="1"/>
    </xf>
    <xf numFmtId="0" fontId="3" fillId="3" borderId="0" xfId="2" applyFont="1" applyFill="1" applyBorder="1" applyAlignment="1">
      <alignment vertical="center"/>
    </xf>
    <xf numFmtId="43" fontId="3" fillId="3" borderId="0" xfId="1" applyFont="1" applyFill="1" applyBorder="1" applyAlignment="1">
      <alignment vertical="center"/>
    </xf>
    <xf numFmtId="43" fontId="17" fillId="3" borderId="3" xfId="1" applyFont="1" applyFill="1" applyBorder="1" applyAlignment="1">
      <alignment vertical="center"/>
    </xf>
    <xf numFmtId="165" fontId="3" fillId="3" borderId="3" xfId="3" applyNumberFormat="1" applyFont="1" applyFill="1" applyBorder="1" applyAlignment="1">
      <alignment horizontal="center" vertical="center" wrapText="1"/>
    </xf>
    <xf numFmtId="164" fontId="12" fillId="0" borderId="0" xfId="2" applyNumberFormat="1" applyFont="1" applyAlignment="1">
      <alignment vertical="center"/>
    </xf>
    <xf numFmtId="0" fontId="20" fillId="0" borderId="0" xfId="0" applyFont="1"/>
    <xf numFmtId="43" fontId="20" fillId="0" borderId="0" xfId="42" applyFont="1"/>
    <xf numFmtId="0" fontId="10" fillId="0" borderId="0" xfId="43" applyFont="1" applyAlignment="1">
      <alignment horizontal="left"/>
    </xf>
    <xf numFmtId="0" fontId="20" fillId="0" borderId="5" xfId="0" applyFont="1" applyBorder="1"/>
    <xf numFmtId="43" fontId="20" fillId="0" borderId="5" xfId="42" applyFont="1" applyBorder="1"/>
    <xf numFmtId="0" fontId="20" fillId="0" borderId="23" xfId="0" applyFont="1" applyBorder="1"/>
    <xf numFmtId="43" fontId="20" fillId="0" borderId="23" xfId="42" applyFont="1" applyBorder="1"/>
    <xf numFmtId="0" fontId="20" fillId="0" borderId="0" xfId="0" applyFont="1" applyBorder="1"/>
    <xf numFmtId="43" fontId="20" fillId="0" borderId="0" xfId="42" applyFont="1" applyBorder="1"/>
    <xf numFmtId="43" fontId="20" fillId="0" borderId="1" xfId="42" applyFont="1" applyBorder="1" applyAlignment="1">
      <alignment vertical="center" wrapText="1"/>
    </xf>
    <xf numFmtId="43" fontId="20" fillId="0" borderId="3" xfId="42" applyFont="1" applyBorder="1" applyAlignment="1">
      <alignment vertical="center"/>
    </xf>
    <xf numFmtId="43" fontId="20" fillId="0" borderId="3" xfId="42" applyFont="1" applyBorder="1" applyAlignment="1"/>
    <xf numFmtId="0" fontId="20" fillId="0" borderId="3" xfId="0" applyFont="1" applyBorder="1"/>
    <xf numFmtId="0" fontId="22" fillId="0" borderId="0" xfId="0" applyFont="1"/>
    <xf numFmtId="43" fontId="22" fillId="0" borderId="0" xfId="42" applyFont="1"/>
    <xf numFmtId="43" fontId="20" fillId="0" borderId="3" xfId="42" applyFont="1" applyBorder="1"/>
    <xf numFmtId="0" fontId="18" fillId="0" borderId="0" xfId="0" applyFont="1"/>
    <xf numFmtId="0" fontId="18" fillId="0" borderId="3" xfId="0" applyFont="1" applyBorder="1"/>
    <xf numFmtId="43" fontId="18" fillId="0" borderId="3" xfId="42" applyFont="1" applyBorder="1" applyAlignment="1">
      <alignment horizontal="center" vertical="center" wrapText="1"/>
    </xf>
    <xf numFmtId="0" fontId="18" fillId="4" borderId="3" xfId="0" applyFont="1" applyFill="1" applyBorder="1" applyAlignment="1">
      <alignment horizontal="center" vertical="center"/>
    </xf>
    <xf numFmtId="0" fontId="18" fillId="4" borderId="3" xfId="0" applyFont="1" applyFill="1" applyBorder="1"/>
    <xf numFmtId="43" fontId="18" fillId="4" borderId="3" xfId="42" applyFont="1" applyFill="1" applyBorder="1"/>
    <xf numFmtId="43" fontId="18" fillId="0" borderId="3" xfId="42" applyFont="1" applyBorder="1"/>
    <xf numFmtId="43" fontId="18" fillId="0" borderId="0" xfId="42" applyFont="1"/>
    <xf numFmtId="0" fontId="18" fillId="0" borderId="5" xfId="0" applyFont="1" applyBorder="1"/>
    <xf numFmtId="43" fontId="18" fillId="0" borderId="5" xfId="42" applyFont="1" applyBorder="1"/>
    <xf numFmtId="0" fontId="18" fillId="0" borderId="23" xfId="0" applyFont="1" applyBorder="1"/>
    <xf numFmtId="43" fontId="18" fillId="0" borderId="23" xfId="42" applyFont="1" applyBorder="1"/>
    <xf numFmtId="0" fontId="18" fillId="0" borderId="3" xfId="0" applyFont="1" applyBorder="1" applyAlignment="1">
      <alignment vertical="center"/>
    </xf>
    <xf numFmtId="0" fontId="18" fillId="0" borderId="0" xfId="0" applyFont="1" applyAlignment="1">
      <alignment vertical="center"/>
    </xf>
    <xf numFmtId="43" fontId="18" fillId="0" borderId="3" xfId="42" applyFont="1" applyBorder="1" applyAlignment="1">
      <alignment vertical="center"/>
    </xf>
    <xf numFmtId="43" fontId="18" fillId="0" borderId="2" xfId="42" applyFont="1" applyBorder="1" applyAlignment="1">
      <alignment vertical="center"/>
    </xf>
    <xf numFmtId="0" fontId="18" fillId="0" borderId="0" xfId="0" applyFont="1" applyAlignment="1">
      <alignment horizontal="center" vertical="center"/>
    </xf>
    <xf numFmtId="0" fontId="18" fillId="0" borderId="0" xfId="0" applyFont="1" applyBorder="1" applyAlignment="1">
      <alignment horizontal="center" vertical="center"/>
    </xf>
    <xf numFmtId="0" fontId="18" fillId="0" borderId="0" xfId="0" applyFont="1" applyBorder="1" applyAlignment="1">
      <alignment horizontal="left" vertical="center"/>
    </xf>
    <xf numFmtId="0" fontId="18" fillId="0" borderId="0" xfId="0" applyFont="1" applyBorder="1" applyAlignment="1">
      <alignment horizontal="center" vertical="center" wrapText="1"/>
    </xf>
    <xf numFmtId="43" fontId="23" fillId="0" borderId="3" xfId="42" applyFont="1" applyBorder="1"/>
    <xf numFmtId="4" fontId="18" fillId="0" borderId="0" xfId="0" applyNumberFormat="1" applyFont="1"/>
    <xf numFmtId="0" fontId="12" fillId="0" borderId="1" xfId="2" applyFont="1" applyBorder="1" applyAlignment="1">
      <alignment horizontal="left" vertical="center" wrapText="1"/>
    </xf>
    <xf numFmtId="0" fontId="12" fillId="0" borderId="1" xfId="2" applyFont="1" applyBorder="1" applyAlignment="1">
      <alignment vertical="center" wrapText="1"/>
    </xf>
    <xf numFmtId="0" fontId="11" fillId="0" borderId="3" xfId="2" applyFont="1" applyBorder="1" applyAlignment="1">
      <alignment horizontal="left" vertical="center" wrapText="1"/>
    </xf>
    <xf numFmtId="0" fontId="12" fillId="0" borderId="9" xfId="2" applyFont="1" applyBorder="1" applyAlignment="1">
      <alignment horizontal="center" vertical="center" wrapText="1"/>
    </xf>
    <xf numFmtId="0" fontId="12" fillId="0" borderId="3" xfId="2" applyFont="1" applyBorder="1" applyAlignment="1">
      <alignment horizontal="left" vertical="center" wrapText="1"/>
    </xf>
    <xf numFmtId="0" fontId="11" fillId="0" borderId="1" xfId="2" applyFont="1" applyBorder="1" applyAlignment="1">
      <alignment horizontal="left" vertical="center" wrapText="1"/>
    </xf>
    <xf numFmtId="0" fontId="20" fillId="4" borderId="0" xfId="0" applyFont="1" applyFill="1" applyAlignment="1">
      <alignment horizontal="center" vertical="center"/>
    </xf>
    <xf numFmtId="0" fontId="20" fillId="0" borderId="3" xfId="0" applyFont="1" applyBorder="1" applyAlignment="1">
      <alignment horizontal="center" vertical="center"/>
    </xf>
    <xf numFmtId="43" fontId="20" fillId="0" borderId="3" xfId="42" applyFont="1" applyBorder="1" applyAlignment="1">
      <alignment horizontal="center" vertical="center" wrapText="1"/>
    </xf>
    <xf numFmtId="0" fontId="18" fillId="0" borderId="3" xfId="0" applyFont="1" applyBorder="1" applyAlignment="1">
      <alignment horizontal="center" vertical="center"/>
    </xf>
    <xf numFmtId="0" fontId="18" fillId="0" borderId="1" xfId="0" applyFont="1" applyBorder="1" applyAlignment="1">
      <alignment vertical="center"/>
    </xf>
    <xf numFmtId="0" fontId="18" fillId="0" borderId="2" xfId="0" applyFont="1" applyBorder="1" applyAlignment="1">
      <alignment vertical="center"/>
    </xf>
    <xf numFmtId="0" fontId="18" fillId="0" borderId="3" xfId="0" applyFont="1" applyBorder="1" applyAlignment="1">
      <alignment horizontal="center" vertical="center" wrapText="1"/>
    </xf>
    <xf numFmtId="0" fontId="13" fillId="0" borderId="0" xfId="0" applyFont="1"/>
    <xf numFmtId="0" fontId="25" fillId="0" borderId="0" xfId="2" applyFont="1"/>
    <xf numFmtId="0" fontId="16" fillId="0" borderId="0" xfId="0" applyFont="1" applyAlignment="1">
      <alignment vertical="center" wrapText="1"/>
    </xf>
    <xf numFmtId="0" fontId="17" fillId="0" borderId="0" xfId="0" applyFont="1" applyAlignment="1">
      <alignment vertical="center"/>
    </xf>
    <xf numFmtId="0" fontId="28" fillId="0" borderId="0" xfId="2" applyFont="1"/>
    <xf numFmtId="0" fontId="25" fillId="0" borderId="0" xfId="2" applyFont="1" applyBorder="1" applyAlignment="1">
      <alignment horizontal="center" vertical="center" wrapText="1"/>
    </xf>
    <xf numFmtId="0" fontId="25" fillId="0" borderId="0" xfId="2" applyFont="1" applyBorder="1"/>
    <xf numFmtId="0" fontId="13" fillId="0" borderId="0" xfId="0" applyFont="1" applyAlignment="1">
      <alignment vertical="top" wrapText="1"/>
    </xf>
    <xf numFmtId="0" fontId="27" fillId="0" borderId="0" xfId="0" applyFont="1" applyAlignment="1">
      <alignment vertical="center"/>
    </xf>
    <xf numFmtId="0" fontId="25" fillId="0" borderId="0" xfId="2" applyFont="1" applyFill="1" applyBorder="1"/>
    <xf numFmtId="0" fontId="13" fillId="0" borderId="0" xfId="0" applyFont="1" applyAlignment="1"/>
    <xf numFmtId="0" fontId="13" fillId="0" borderId="0" xfId="0" applyFont="1" applyAlignment="1">
      <alignment vertical="center"/>
    </xf>
    <xf numFmtId="0" fontId="25" fillId="0" borderId="0" xfId="2" applyFont="1" applyAlignment="1">
      <alignment vertical="center"/>
    </xf>
    <xf numFmtId="43" fontId="31" fillId="0" borderId="0" xfId="42" applyFont="1"/>
    <xf numFmtId="43" fontId="32" fillId="0" borderId="0" xfId="42" applyFont="1" applyBorder="1"/>
    <xf numFmtId="43" fontId="10" fillId="0" borderId="0" xfId="42" applyFont="1" applyAlignment="1">
      <alignment horizontal="right"/>
    </xf>
    <xf numFmtId="43" fontId="12" fillId="3" borderId="1" xfId="2" applyNumberFormat="1" applyFont="1" applyFill="1" applyBorder="1" applyAlignment="1">
      <alignment vertical="center"/>
    </xf>
    <xf numFmtId="4" fontId="33" fillId="0" borderId="22" xfId="0" applyNumberFormat="1" applyFont="1" applyFill="1" applyBorder="1" applyAlignment="1">
      <alignment horizontal="right" vertical="center"/>
    </xf>
    <xf numFmtId="43" fontId="12" fillId="3" borderId="3" xfId="3" applyFont="1" applyFill="1" applyBorder="1"/>
    <xf numFmtId="0" fontId="18" fillId="0" borderId="5" xfId="0" applyFont="1" applyBorder="1" applyAlignment="1">
      <alignment vertical="center"/>
    </xf>
    <xf numFmtId="0" fontId="18" fillId="0" borderId="23" xfId="0" applyFont="1" applyBorder="1" applyAlignment="1">
      <alignment vertical="center"/>
    </xf>
    <xf numFmtId="0" fontId="18" fillId="0" borderId="0" xfId="0" applyFont="1" applyBorder="1" applyAlignment="1">
      <alignment vertical="center"/>
    </xf>
    <xf numFmtId="0" fontId="18" fillId="0" borderId="0" xfId="0" applyFont="1" applyBorder="1"/>
    <xf numFmtId="0" fontId="18" fillId="0" borderId="0" xfId="0" applyNumberFormat="1" applyFont="1" applyAlignment="1">
      <alignment vertical="center"/>
    </xf>
    <xf numFmtId="0" fontId="18" fillId="0" borderId="3" xfId="0" applyFont="1" applyBorder="1" applyAlignment="1">
      <alignment horizontal="left" wrapText="1"/>
    </xf>
    <xf numFmtId="4" fontId="34" fillId="3" borderId="22" xfId="0" applyNumberFormat="1" applyFont="1" applyFill="1" applyBorder="1" applyAlignment="1">
      <alignment horizontal="right" vertical="center"/>
    </xf>
    <xf numFmtId="43" fontId="12" fillId="0" borderId="3" xfId="3" applyFont="1" applyFill="1" applyBorder="1"/>
    <xf numFmtId="0" fontId="16" fillId="0" borderId="0" xfId="0" applyFont="1" applyAlignment="1">
      <alignment horizontal="center" vertical="center" wrapText="1"/>
    </xf>
    <xf numFmtId="0" fontId="29" fillId="0" borderId="1" xfId="0" applyFont="1" applyBorder="1" applyAlignment="1">
      <alignment horizontal="center" vertical="center" wrapText="1"/>
    </xf>
    <xf numFmtId="0" fontId="29" fillId="0" borderId="4" xfId="0" applyFont="1" applyBorder="1" applyAlignment="1">
      <alignment horizontal="center" vertical="center" wrapText="1"/>
    </xf>
    <xf numFmtId="0" fontId="29" fillId="0" borderId="2" xfId="0" applyFont="1" applyBorder="1" applyAlignment="1">
      <alignment horizontal="center" vertical="center" wrapText="1"/>
    </xf>
    <xf numFmtId="0" fontId="13" fillId="0" borderId="0" xfId="0" applyFont="1" applyAlignment="1">
      <alignment horizontal="center" vertical="center"/>
    </xf>
    <xf numFmtId="0" fontId="17" fillId="0" borderId="0" xfId="0" applyFont="1" applyAlignment="1">
      <alignment horizontal="left" vertical="center"/>
    </xf>
    <xf numFmtId="0" fontId="29" fillId="0" borderId="3" xfId="0" applyFont="1" applyBorder="1" applyAlignment="1">
      <alignment horizontal="center" vertical="center" wrapText="1"/>
    </xf>
    <xf numFmtId="0" fontId="17" fillId="0" borderId="0" xfId="0" applyFont="1" applyAlignment="1">
      <alignment horizontal="center" vertical="center"/>
    </xf>
    <xf numFmtId="0" fontId="13" fillId="0" borderId="0" xfId="0" applyFont="1" applyAlignment="1">
      <alignment vertical="top" wrapText="1"/>
    </xf>
    <xf numFmtId="0" fontId="27" fillId="0" borderId="0" xfId="0" applyFont="1" applyAlignment="1">
      <alignment horizontal="center" vertical="center"/>
    </xf>
    <xf numFmtId="0" fontId="30" fillId="0" borderId="0" xfId="0" applyFont="1" applyAlignment="1">
      <alignment horizontal="center" vertical="center"/>
    </xf>
    <xf numFmtId="0" fontId="27" fillId="0" borderId="0" xfId="0" applyFont="1" applyAlignment="1">
      <alignment horizontal="center" vertical="center" wrapText="1"/>
    </xf>
    <xf numFmtId="0" fontId="8" fillId="2" borderId="11" xfId="2" applyFont="1" applyFill="1" applyBorder="1" applyAlignment="1">
      <alignment horizontal="center" vertical="center" wrapText="1"/>
    </xf>
    <xf numFmtId="0" fontId="8" fillId="2" borderId="12" xfId="2" applyFont="1" applyFill="1" applyBorder="1" applyAlignment="1">
      <alignment horizontal="center" vertical="center" wrapText="1"/>
    </xf>
    <xf numFmtId="0" fontId="8" fillId="2" borderId="13" xfId="2" applyFont="1" applyFill="1" applyBorder="1" applyAlignment="1">
      <alignment horizontal="center" vertical="center" wrapText="1"/>
    </xf>
    <xf numFmtId="0" fontId="7" fillId="0" borderId="0" xfId="2" applyFont="1" applyAlignment="1">
      <alignment horizontal="center"/>
    </xf>
    <xf numFmtId="0" fontId="26" fillId="0" borderId="0" xfId="0" applyFont="1" applyAlignment="1">
      <alignment horizontal="center" vertical="center"/>
    </xf>
    <xf numFmtId="0" fontId="3" fillId="3" borderId="0" xfId="2" applyFont="1" applyFill="1" applyBorder="1" applyAlignment="1">
      <alignment horizontal="center" vertical="center"/>
    </xf>
    <xf numFmtId="0" fontId="4" fillId="3" borderId="0" xfId="2" applyFont="1" applyFill="1" applyAlignment="1">
      <alignment horizontal="center" vertical="center"/>
    </xf>
    <xf numFmtId="0" fontId="5" fillId="3" borderId="3" xfId="2" applyFont="1" applyFill="1" applyBorder="1" applyAlignment="1">
      <alignment horizontal="center" vertical="center" wrapText="1"/>
    </xf>
    <xf numFmtId="165" fontId="3" fillId="3" borderId="3" xfId="3" applyNumberFormat="1" applyFont="1" applyFill="1" applyBorder="1" applyAlignment="1">
      <alignment horizontal="center" vertical="center" wrapText="1"/>
    </xf>
    <xf numFmtId="0" fontId="11" fillId="0" borderId="0" xfId="2" applyFont="1" applyAlignment="1">
      <alignment horizontal="center" vertical="center"/>
    </xf>
    <xf numFmtId="0" fontId="12" fillId="0" borderId="6" xfId="2" applyFont="1" applyBorder="1" applyAlignment="1">
      <alignment horizontal="center" vertical="center"/>
    </xf>
    <xf numFmtId="0" fontId="3" fillId="0" borderId="0" xfId="2" applyFont="1" applyBorder="1" applyAlignment="1">
      <alignment horizontal="center" vertical="center"/>
    </xf>
    <xf numFmtId="0" fontId="3" fillId="0" borderId="3" xfId="2" applyFont="1" applyBorder="1" applyAlignment="1">
      <alignment horizontal="center" vertical="center" wrapText="1"/>
    </xf>
    <xf numFmtId="43" fontId="3" fillId="0" borderId="3" xfId="3" applyFont="1" applyBorder="1" applyAlignment="1">
      <alignment horizontal="center" vertical="center" wrapText="1"/>
    </xf>
    <xf numFmtId="43" fontId="5" fillId="0" borderId="3" xfId="3" applyFont="1" applyBorder="1" applyAlignment="1">
      <alignment horizontal="center" vertical="center" wrapText="1"/>
    </xf>
    <xf numFmtId="43" fontId="3" fillId="0" borderId="0" xfId="3" applyFont="1" applyAlignment="1">
      <alignment horizontal="center"/>
    </xf>
    <xf numFmtId="0" fontId="5" fillId="3" borderId="0" xfId="2" applyFont="1" applyFill="1" applyAlignment="1">
      <alignment horizontal="center"/>
    </xf>
    <xf numFmtId="0" fontId="20" fillId="0" borderId="1" xfId="0" applyFont="1" applyBorder="1" applyAlignment="1">
      <alignment horizontal="left" vertical="center" wrapText="1"/>
    </xf>
    <xf numFmtId="0" fontId="20" fillId="0" borderId="4" xfId="0" applyFont="1" applyBorder="1" applyAlignment="1">
      <alignment horizontal="left" vertical="center" wrapText="1"/>
    </xf>
    <xf numFmtId="0" fontId="20" fillId="0" borderId="2" xfId="0" applyFont="1" applyBorder="1" applyAlignment="1">
      <alignment horizontal="left" vertical="center" wrapText="1"/>
    </xf>
    <xf numFmtId="43" fontId="20" fillId="0" borderId="1" xfId="42" applyFont="1" applyBorder="1" applyAlignment="1">
      <alignment horizontal="center" vertical="center"/>
    </xf>
    <xf numFmtId="43" fontId="20" fillId="0" borderId="4" xfId="42" applyFont="1" applyBorder="1" applyAlignment="1">
      <alignment horizontal="center" vertical="center"/>
    </xf>
    <xf numFmtId="43" fontId="20" fillId="0" borderId="2" xfId="42" applyFont="1" applyBorder="1" applyAlignment="1">
      <alignment horizontal="center" vertical="center"/>
    </xf>
    <xf numFmtId="0" fontId="20" fillId="0" borderId="1" xfId="0" applyFont="1" applyBorder="1" applyAlignment="1">
      <alignment horizontal="center" vertical="center"/>
    </xf>
    <xf numFmtId="0" fontId="20" fillId="0" borderId="4" xfId="0" applyFont="1" applyBorder="1" applyAlignment="1">
      <alignment horizontal="center" vertical="center"/>
    </xf>
    <xf numFmtId="0" fontId="20" fillId="0" borderId="2" xfId="0" applyFont="1" applyBorder="1" applyAlignment="1">
      <alignment horizontal="center" vertical="center"/>
    </xf>
    <xf numFmtId="0" fontId="20" fillId="0" borderId="1" xfId="0" applyFont="1" applyBorder="1" applyAlignment="1">
      <alignment horizontal="left" vertical="center"/>
    </xf>
    <xf numFmtId="0" fontId="20" fillId="0" borderId="4" xfId="0" applyFont="1" applyBorder="1" applyAlignment="1">
      <alignment horizontal="left" vertical="center"/>
    </xf>
    <xf numFmtId="0" fontId="20" fillId="0" borderId="2" xfId="0" applyFont="1" applyBorder="1" applyAlignment="1">
      <alignment horizontal="left" vertical="center"/>
    </xf>
    <xf numFmtId="0" fontId="20" fillId="4" borderId="0" xfId="0" applyFont="1" applyFill="1" applyAlignment="1">
      <alignment horizontal="center" vertical="center" wrapText="1"/>
    </xf>
    <xf numFmtId="0" fontId="20" fillId="4" borderId="0" xfId="0" applyFont="1" applyFill="1" applyAlignment="1">
      <alignment horizontal="center" vertical="center"/>
    </xf>
    <xf numFmtId="0" fontId="20" fillId="0" borderId="15" xfId="0" applyFont="1" applyBorder="1" applyAlignment="1">
      <alignment horizontal="center" vertical="center"/>
    </xf>
    <xf numFmtId="0" fontId="20" fillId="0" borderId="14" xfId="0" applyFont="1" applyBorder="1" applyAlignment="1">
      <alignment horizontal="center" vertical="center"/>
    </xf>
    <xf numFmtId="0" fontId="20" fillId="0" borderId="18" xfId="0" applyFont="1" applyBorder="1" applyAlignment="1">
      <alignment horizontal="center" vertical="center"/>
    </xf>
    <xf numFmtId="0" fontId="20" fillId="0" borderId="20" xfId="0" applyFont="1" applyBorder="1" applyAlignment="1">
      <alignment horizontal="center" vertical="center"/>
    </xf>
    <xf numFmtId="0" fontId="20" fillId="0" borderId="16" xfId="0" applyFont="1" applyBorder="1" applyAlignment="1">
      <alignment horizontal="center" vertical="center"/>
    </xf>
    <xf numFmtId="0" fontId="20" fillId="0" borderId="17" xfId="0" applyFont="1" applyBorder="1" applyAlignment="1">
      <alignment horizontal="center" vertical="center"/>
    </xf>
    <xf numFmtId="43" fontId="20" fillId="0" borderId="15" xfId="42" applyFont="1" applyBorder="1" applyAlignment="1">
      <alignment horizontal="center" vertical="center" wrapText="1"/>
    </xf>
    <xf numFmtId="43" fontId="20" fillId="0" borderId="14" xfId="42" applyFont="1" applyBorder="1" applyAlignment="1">
      <alignment horizontal="center" vertical="center" wrapText="1"/>
    </xf>
    <xf numFmtId="0" fontId="20" fillId="0" borderId="3" xfId="0" applyFont="1" applyBorder="1" applyAlignment="1">
      <alignment horizontal="center" vertical="center"/>
    </xf>
    <xf numFmtId="43" fontId="20" fillId="0" borderId="3" xfId="42" applyFont="1" applyBorder="1" applyAlignment="1">
      <alignment horizontal="center" vertical="center"/>
    </xf>
    <xf numFmtId="43" fontId="20" fillId="0" borderId="1" xfId="42" applyFont="1" applyBorder="1" applyAlignment="1">
      <alignment horizontal="center"/>
    </xf>
    <xf numFmtId="43" fontId="20" fillId="0" borderId="4" xfId="42" applyFont="1" applyBorder="1" applyAlignment="1">
      <alignment horizontal="center"/>
    </xf>
    <xf numFmtId="43" fontId="20" fillId="0" borderId="2" xfId="42" applyFont="1" applyBorder="1" applyAlignment="1">
      <alignment horizontal="center"/>
    </xf>
    <xf numFmtId="0" fontId="20" fillId="0" borderId="1" xfId="0" applyFont="1" applyBorder="1" applyAlignment="1">
      <alignment horizontal="right" vertical="center"/>
    </xf>
    <xf numFmtId="0" fontId="20" fillId="0" borderId="2" xfId="0" applyFont="1" applyBorder="1" applyAlignment="1">
      <alignment horizontal="right" vertical="center"/>
    </xf>
    <xf numFmtId="0" fontId="20" fillId="0" borderId="1" xfId="0" applyFont="1" applyBorder="1" applyAlignment="1">
      <alignment horizontal="right" vertical="center" wrapText="1"/>
    </xf>
    <xf numFmtId="0" fontId="20" fillId="0" borderId="2" xfId="0" applyFont="1" applyBorder="1" applyAlignment="1">
      <alignment horizontal="right" vertical="center" wrapText="1"/>
    </xf>
    <xf numFmtId="43" fontId="20" fillId="0" borderId="3" xfId="42" applyFont="1" applyBorder="1" applyAlignment="1">
      <alignment horizontal="center" vertical="center" wrapText="1"/>
    </xf>
    <xf numFmtId="43" fontId="20" fillId="0" borderId="1" xfId="42" applyFont="1" applyBorder="1" applyAlignment="1">
      <alignment horizontal="center" vertical="center" wrapText="1"/>
    </xf>
    <xf numFmtId="43" fontId="20" fillId="0" borderId="4" xfId="42" applyFont="1" applyBorder="1" applyAlignment="1">
      <alignment horizontal="center" vertical="center" wrapText="1"/>
    </xf>
    <xf numFmtId="43" fontId="20" fillId="0" borderId="2" xfId="42" applyFont="1" applyBorder="1" applyAlignment="1">
      <alignment horizontal="center" vertical="center" wrapText="1"/>
    </xf>
    <xf numFmtId="0" fontId="19" fillId="0" borderId="0" xfId="0" applyFont="1" applyAlignment="1">
      <alignment horizontal="center" vertical="center"/>
    </xf>
    <xf numFmtId="0" fontId="20" fillId="0" borderId="5" xfId="0" applyFont="1" applyBorder="1" applyAlignment="1">
      <alignment horizontal="center"/>
    </xf>
    <xf numFmtId="0" fontId="18" fillId="0" borderId="19" xfId="0" applyFont="1" applyBorder="1" applyAlignment="1">
      <alignment horizontal="left" wrapText="1"/>
    </xf>
    <xf numFmtId="0" fontId="18" fillId="0" borderId="15" xfId="0" applyFont="1" applyBorder="1" applyAlignment="1">
      <alignment horizontal="center" vertical="center"/>
    </xf>
    <xf numFmtId="0" fontId="18" fillId="0" borderId="21" xfId="0" applyFont="1" applyBorder="1" applyAlignment="1">
      <alignment horizontal="center" vertical="center"/>
    </xf>
    <xf numFmtId="0" fontId="18" fillId="0" borderId="14" xfId="0" applyFont="1" applyBorder="1" applyAlignment="1">
      <alignment horizontal="center" vertical="center"/>
    </xf>
    <xf numFmtId="0" fontId="18" fillId="4" borderId="0" xfId="0" applyFont="1" applyFill="1" applyAlignment="1">
      <alignment horizontal="center" vertical="center"/>
    </xf>
    <xf numFmtId="0" fontId="18" fillId="0" borderId="0" xfId="0" applyFont="1" applyAlignment="1">
      <alignment horizontal="left" vertical="center" wrapText="1"/>
    </xf>
    <xf numFmtId="0" fontId="18" fillId="0" borderId="3" xfId="0" applyFont="1" applyBorder="1" applyAlignment="1">
      <alignment horizontal="center" vertical="center"/>
    </xf>
    <xf numFmtId="0" fontId="18" fillId="0" borderId="1" xfId="0" applyFont="1" applyBorder="1" applyAlignment="1">
      <alignment horizontal="center" vertical="center"/>
    </xf>
    <xf numFmtId="0" fontId="18" fillId="0" borderId="2" xfId="0" applyFont="1" applyBorder="1" applyAlignment="1">
      <alignment horizontal="center" vertical="center"/>
    </xf>
    <xf numFmtId="0" fontId="18" fillId="0" borderId="4" xfId="0" applyFont="1" applyBorder="1" applyAlignment="1">
      <alignment horizontal="center" vertical="center"/>
    </xf>
    <xf numFmtId="0" fontId="18" fillId="0" borderId="1" xfId="0" applyFont="1" applyBorder="1" applyAlignment="1">
      <alignment vertical="center"/>
    </xf>
    <xf numFmtId="0" fontId="18" fillId="0" borderId="2" xfId="0" applyFont="1" applyBorder="1" applyAlignment="1">
      <alignment vertical="center"/>
    </xf>
    <xf numFmtId="0" fontId="18" fillId="0" borderId="1" xfId="0" applyFont="1" applyBorder="1" applyAlignment="1">
      <alignment horizontal="center"/>
    </xf>
    <xf numFmtId="0" fontId="18" fillId="0" borderId="2" xfId="0" applyFont="1" applyBorder="1" applyAlignment="1">
      <alignment horizontal="center"/>
    </xf>
    <xf numFmtId="0" fontId="18" fillId="0" borderId="4" xfId="0" applyFont="1" applyBorder="1" applyAlignment="1">
      <alignment horizontal="center"/>
    </xf>
    <xf numFmtId="0" fontId="18" fillId="0" borderId="1" xfId="0" applyFont="1" applyBorder="1" applyAlignment="1">
      <alignment horizontal="left" vertical="center" wrapText="1"/>
    </xf>
    <xf numFmtId="0" fontId="18" fillId="0" borderId="2" xfId="0" applyFont="1" applyBorder="1" applyAlignment="1">
      <alignment horizontal="left" vertical="center" wrapText="1"/>
    </xf>
    <xf numFmtId="43" fontId="18" fillId="0" borderId="1" xfId="42" applyFont="1" applyBorder="1" applyAlignment="1">
      <alignment horizontal="center" vertical="center"/>
    </xf>
    <xf numFmtId="43" fontId="18" fillId="0" borderId="2" xfId="42" applyFont="1" applyBorder="1" applyAlignment="1">
      <alignment horizontal="center" vertical="center"/>
    </xf>
    <xf numFmtId="0" fontId="18" fillId="0" borderId="1" xfId="0" applyFont="1" applyBorder="1" applyAlignment="1">
      <alignment horizontal="center" vertical="center" wrapText="1"/>
    </xf>
    <xf numFmtId="0" fontId="18" fillId="0" borderId="2" xfId="0" applyFont="1" applyBorder="1" applyAlignment="1">
      <alignment horizontal="center" vertical="center" wrapText="1"/>
    </xf>
    <xf numFmtId="0" fontId="18" fillId="0" borderId="4" xfId="0" applyFont="1" applyBorder="1" applyAlignment="1">
      <alignment horizontal="center" vertical="center" wrapText="1"/>
    </xf>
    <xf numFmtId="0" fontId="18" fillId="0" borderId="3" xfId="0" applyFont="1" applyBorder="1" applyAlignment="1">
      <alignment horizontal="center" vertical="center" wrapText="1"/>
    </xf>
    <xf numFmtId="0" fontId="18" fillId="0" borderId="1" xfId="0" applyFont="1" applyBorder="1" applyAlignment="1">
      <alignment horizontal="left" vertical="center"/>
    </xf>
    <xf numFmtId="0" fontId="18" fillId="0" borderId="4" xfId="0" applyFont="1" applyBorder="1" applyAlignment="1">
      <alignment horizontal="left" vertical="center"/>
    </xf>
    <xf numFmtId="0" fontId="18" fillId="0" borderId="2" xfId="0" applyFont="1" applyBorder="1" applyAlignment="1">
      <alignment horizontal="left" vertical="center"/>
    </xf>
    <xf numFmtId="43" fontId="18" fillId="0" borderId="1" xfId="42" applyFont="1" applyBorder="1" applyAlignment="1">
      <alignment horizontal="center"/>
    </xf>
    <xf numFmtId="43" fontId="18" fillId="0" borderId="2" xfId="42" applyFont="1" applyBorder="1" applyAlignment="1">
      <alignment horizontal="center"/>
    </xf>
    <xf numFmtId="43" fontId="23" fillId="0" borderId="1" xfId="42" applyFont="1" applyBorder="1" applyAlignment="1">
      <alignment horizontal="center"/>
    </xf>
    <xf numFmtId="43" fontId="23" fillId="0" borderId="2" xfId="42" applyFont="1" applyBorder="1" applyAlignment="1">
      <alignment horizontal="center"/>
    </xf>
    <xf numFmtId="43" fontId="18" fillId="0" borderId="24" xfId="42" applyFont="1" applyBorder="1" applyAlignment="1">
      <alignment horizontal="center"/>
    </xf>
    <xf numFmtId="0" fontId="18" fillId="0" borderId="4" xfId="0" applyFont="1" applyBorder="1" applyAlignment="1">
      <alignment horizontal="left" vertical="center" wrapText="1"/>
    </xf>
    <xf numFmtId="43" fontId="18" fillId="0" borderId="4" xfId="42" applyFont="1" applyBorder="1" applyAlignment="1">
      <alignment horizontal="center" vertical="center"/>
    </xf>
    <xf numFmtId="0" fontId="18" fillId="0" borderId="18" xfId="0" applyFont="1" applyBorder="1" applyAlignment="1">
      <alignment horizontal="center" vertical="center"/>
    </xf>
    <xf numFmtId="0" fontId="18" fillId="0" borderId="19" xfId="0" applyFont="1" applyBorder="1" applyAlignment="1">
      <alignment horizontal="center" vertical="center"/>
    </xf>
    <xf numFmtId="0" fontId="18" fillId="0" borderId="20" xfId="0" applyFont="1" applyBorder="1" applyAlignment="1">
      <alignment horizontal="center" vertical="center"/>
    </xf>
    <xf numFmtId="0" fontId="18" fillId="0" borderId="16" xfId="0" applyFont="1" applyBorder="1" applyAlignment="1">
      <alignment horizontal="center" vertical="center"/>
    </xf>
    <xf numFmtId="0" fontId="18" fillId="0" borderId="7" xfId="0" applyFont="1" applyBorder="1" applyAlignment="1">
      <alignment horizontal="center" vertical="center"/>
    </xf>
    <xf numFmtId="0" fontId="18" fillId="0" borderId="17" xfId="0" applyFont="1" applyBorder="1" applyAlignment="1">
      <alignment horizontal="center" vertical="center"/>
    </xf>
    <xf numFmtId="4" fontId="18" fillId="0" borderId="1" xfId="0" applyNumberFormat="1" applyFont="1" applyBorder="1" applyAlignment="1">
      <alignment horizontal="center" vertical="center"/>
    </xf>
    <xf numFmtId="0" fontId="18" fillId="0" borderId="19" xfId="0" applyFont="1" applyBorder="1" applyAlignment="1">
      <alignment horizontal="left" vertical="center" wrapText="1"/>
    </xf>
    <xf numFmtId="0" fontId="18" fillId="0" borderId="15" xfId="0" applyFont="1" applyBorder="1" applyAlignment="1">
      <alignment vertical="center"/>
    </xf>
    <xf numFmtId="0" fontId="18" fillId="0" borderId="14" xfId="0" applyFont="1" applyBorder="1" applyAlignment="1">
      <alignment vertical="center"/>
    </xf>
    <xf numFmtId="43" fontId="23" fillId="0" borderId="1" xfId="42" applyFont="1" applyBorder="1" applyAlignment="1">
      <alignment horizontal="center" vertical="center"/>
    </xf>
    <xf numFmtId="43" fontId="23" fillId="0" borderId="4" xfId="42" applyFont="1" applyBorder="1" applyAlignment="1">
      <alignment horizontal="center" vertical="center"/>
    </xf>
    <xf numFmtId="43" fontId="23" fillId="0" borderId="2" xfId="42" applyFont="1" applyBorder="1" applyAlignment="1">
      <alignment horizontal="center" vertical="center"/>
    </xf>
    <xf numFmtId="0" fontId="0" fillId="0" borderId="14" xfId="0" applyFont="1" applyBorder="1" applyAlignment="1">
      <alignment horizontal="center"/>
    </xf>
    <xf numFmtId="0" fontId="18" fillId="0" borderId="15" xfId="0" applyFont="1" applyBorder="1" applyAlignment="1">
      <alignment horizontal="center" vertical="center" wrapText="1"/>
    </xf>
    <xf numFmtId="0" fontId="18" fillId="0" borderId="14" xfId="0" applyFont="1" applyBorder="1" applyAlignment="1">
      <alignment horizontal="center" vertical="center" wrapText="1"/>
    </xf>
    <xf numFmtId="43" fontId="18" fillId="0" borderId="3" xfId="42" applyFont="1" applyBorder="1" applyAlignment="1">
      <alignment horizontal="center" vertical="center"/>
    </xf>
  </cellXfs>
  <cellStyles count="44">
    <cellStyle name="Comma" xfId="1" builtinId="3"/>
    <cellStyle name="Comma 13 3" xfId="42"/>
    <cellStyle name="Comma 18" xfId="7"/>
    <cellStyle name="Comma 2" xfId="3"/>
    <cellStyle name="Comma 20" xfId="8"/>
    <cellStyle name="Comma 3" xfId="4"/>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2" xfId="5"/>
    <cellStyle name="Normal" xfId="0" builtinId="0"/>
    <cellStyle name="Normal 11" xfId="6"/>
    <cellStyle name="Normal 2" xfId="2"/>
    <cellStyle name="Normal 8" xfId="9"/>
    <cellStyle name="Normal_Altai Accounting" xfId="4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85725</xdr:colOff>
      <xdr:row>65</xdr:row>
      <xdr:rowOff>95250</xdr:rowOff>
    </xdr:from>
    <xdr:to>
      <xdr:col>9</xdr:col>
      <xdr:colOff>419100</xdr:colOff>
      <xdr:row>83</xdr:row>
      <xdr:rowOff>47626</xdr:rowOff>
    </xdr:to>
    <xdr:sp macro="" textlink="">
      <xdr:nvSpPr>
        <xdr:cNvPr id="4" name="Text Box 1"/>
        <xdr:cNvSpPr txBox="1">
          <a:spLocks noChangeArrowheads="1"/>
        </xdr:cNvSpPr>
      </xdr:nvSpPr>
      <xdr:spPr bwMode="auto">
        <a:xfrm>
          <a:off x="85725" y="12887325"/>
          <a:ext cx="5819775" cy="3381376"/>
        </a:xfrm>
        <a:prstGeom prst="rect">
          <a:avLst/>
        </a:prstGeom>
        <a:noFill/>
        <a:ln w="9525">
          <a:noFill/>
          <a:miter lim="800000"/>
          <a:headEnd/>
          <a:tailEnd/>
        </a:ln>
      </xdr:spPr>
      <xdr:txBody>
        <a:bodyPr vertOverflow="clip" wrap="square" lIns="27432" tIns="22860" rIns="0" bIns="0" anchor="t" upright="1"/>
        <a:lstStyle/>
        <a:p>
          <a:pPr algn="l" rtl="1">
            <a:defRPr sz="1000"/>
          </a:pPr>
          <a:r>
            <a:rPr lang="mn-MN" sz="1100" b="0" i="0" strike="noStrike" baseline="0">
              <a:solidFill>
                <a:srgbClr val="000000"/>
              </a:solidFill>
              <a:latin typeface="Times New Roman"/>
              <a:cs typeface="Times New Roman"/>
            </a:rPr>
            <a:t> Удирдах зөвлөлийн дарга/Гүйцэтгэх захирал </a:t>
          </a:r>
          <a:r>
            <a:rPr lang="en-US" sz="1100" b="0" i="0" strike="noStrike" baseline="0">
              <a:solidFill>
                <a:srgbClr val="000000"/>
              </a:solidFill>
              <a:latin typeface="Times New Roman"/>
              <a:cs typeface="Times New Roman"/>
            </a:rPr>
            <a:t>___</a:t>
          </a:r>
          <a:r>
            <a:rPr lang="mn-MN" sz="1100" b="0" i="0" strike="noStrike" baseline="0">
              <a:solidFill>
                <a:srgbClr val="000000"/>
              </a:solidFill>
              <a:latin typeface="Times New Roman"/>
              <a:cs typeface="Times New Roman"/>
            </a:rPr>
            <a:t>БАЛЖИННЯМ</a:t>
          </a:r>
          <a:r>
            <a:rPr lang="en-US" sz="1100" b="0" i="0" strike="noStrike" baseline="0">
              <a:solidFill>
                <a:srgbClr val="000000"/>
              </a:solidFill>
              <a:latin typeface="Times New Roman"/>
              <a:cs typeface="Times New Roman"/>
            </a:rPr>
            <a:t>_________</a:t>
          </a:r>
          <a:r>
            <a:rPr lang="mn-MN" sz="1100" b="0" i="0" strike="noStrike" baseline="0">
              <a:solidFill>
                <a:srgbClr val="000000"/>
              </a:solidFill>
              <a:latin typeface="Times New Roman"/>
              <a:cs typeface="Times New Roman"/>
            </a:rPr>
            <a:t> овогтой  ОЧБАДРАХ</a:t>
          </a:r>
          <a:r>
            <a:rPr lang="en-US" sz="1100" b="0" i="0" strike="noStrike" baseline="0">
              <a:solidFill>
                <a:srgbClr val="000000"/>
              </a:solidFill>
              <a:latin typeface="Times New Roman"/>
              <a:cs typeface="Times New Roman"/>
            </a:rPr>
            <a:t>  </a:t>
          </a:r>
          <a:r>
            <a:rPr lang="mn-MN" sz="1100" b="0" i="0" strike="noStrike" baseline="0">
              <a:solidFill>
                <a:srgbClr val="000000"/>
              </a:solidFill>
              <a:latin typeface="Times New Roman"/>
              <a:cs typeface="Times New Roman"/>
            </a:rPr>
            <a:t> ерөнхий нягтлан бодогч Иван овогтой</a:t>
          </a:r>
          <a:r>
            <a:rPr lang="en-US" sz="1100" b="0" i="0" strike="noStrike" baseline="0">
              <a:solidFill>
                <a:srgbClr val="000000"/>
              </a:solidFill>
              <a:latin typeface="Times New Roman"/>
              <a:cs typeface="Times New Roman"/>
            </a:rPr>
            <a:t>__</a:t>
          </a:r>
          <a:r>
            <a:rPr lang="mn-MN" sz="1100" b="0" i="0" strike="noStrike" baseline="0">
              <a:solidFill>
                <a:srgbClr val="000000"/>
              </a:solidFill>
              <a:latin typeface="Times New Roman"/>
              <a:cs typeface="Times New Roman"/>
            </a:rPr>
            <a:t>Мөнхжаргал</a:t>
          </a:r>
          <a:r>
            <a:rPr lang="en-US" sz="1100" b="0" i="0" strike="noStrike" baseline="0">
              <a:solidFill>
                <a:srgbClr val="000000"/>
              </a:solidFill>
              <a:latin typeface="Times New Roman"/>
              <a:cs typeface="Times New Roman"/>
            </a:rPr>
            <a:t>_</a:t>
          </a:r>
          <a:r>
            <a:rPr lang="mn-MN" sz="1100" b="0" i="0" strike="noStrike" baseline="0">
              <a:solidFill>
                <a:srgbClr val="000000"/>
              </a:solidFill>
              <a:latin typeface="Times New Roman"/>
              <a:cs typeface="Times New Roman"/>
            </a:rPr>
            <a:t>бид </a:t>
          </a:r>
          <a:r>
            <a:rPr lang="az-Cyrl-AZ" sz="1100" b="0" i="0" strike="noStrike">
              <a:solidFill>
                <a:srgbClr val="000000"/>
              </a:solidFill>
              <a:latin typeface="Times New Roman"/>
              <a:cs typeface="Times New Roman"/>
            </a:rPr>
            <a:t>манай </a:t>
          </a:r>
          <a:r>
            <a:rPr lang="mn-MN" sz="1100" b="0" i="0" strike="noStrike">
              <a:solidFill>
                <a:srgbClr val="000000"/>
              </a:solidFill>
              <a:latin typeface="Times New Roman"/>
              <a:cs typeface="Times New Roman"/>
            </a:rPr>
            <a:t>байгууллагын</a:t>
          </a:r>
          <a:r>
            <a:rPr lang="mn-MN" sz="1100" b="0" i="0" strike="noStrike" baseline="0">
              <a:solidFill>
                <a:srgbClr val="000000"/>
              </a:solidFill>
              <a:latin typeface="Times New Roman"/>
              <a:cs typeface="Times New Roman"/>
            </a:rPr>
            <a:t> </a:t>
          </a:r>
          <a:r>
            <a:rPr lang="en-US" sz="1100" b="0" i="0" strike="noStrike">
              <a:solidFill>
                <a:srgbClr val="000000"/>
              </a:solidFill>
              <a:latin typeface="Times New Roman"/>
              <a:cs typeface="Times New Roman"/>
            </a:rPr>
            <a:t>..............</a:t>
          </a:r>
          <a:r>
            <a:rPr lang="az-Cyrl-AZ" sz="1100" b="0" i="0" strike="noStrike">
              <a:solidFill>
                <a:srgbClr val="000000"/>
              </a:solidFill>
              <a:latin typeface="Times New Roman"/>
              <a:cs typeface="Times New Roman"/>
            </a:rPr>
            <a:t>оны</a:t>
          </a:r>
          <a:r>
            <a:rPr lang="en-US" sz="1100" b="0" i="0" strike="noStrike" baseline="0">
              <a:solidFill>
                <a:srgbClr val="000000"/>
              </a:solidFill>
              <a:latin typeface="Times New Roman"/>
              <a:cs typeface="Times New Roman"/>
            </a:rPr>
            <a:t> ..........</a:t>
          </a:r>
          <a:r>
            <a:rPr lang="mn-MN" sz="1100" b="0" i="0" strike="noStrike" baseline="0">
              <a:solidFill>
                <a:srgbClr val="000000"/>
              </a:solidFill>
              <a:latin typeface="Times New Roman"/>
              <a:cs typeface="Times New Roman"/>
            </a:rPr>
            <a:t>сарын</a:t>
          </a:r>
          <a:r>
            <a:rPr lang="en-US" sz="1100" b="0" i="0" strike="noStrike" baseline="0">
              <a:solidFill>
                <a:srgbClr val="000000"/>
              </a:solidFill>
              <a:latin typeface="Times New Roman"/>
              <a:cs typeface="Times New Roman"/>
            </a:rPr>
            <a:t>..........</a:t>
          </a:r>
          <a:r>
            <a:rPr lang="az-Cyrl-AZ" sz="1100" b="0" i="0" strike="noStrike">
              <a:solidFill>
                <a:srgbClr val="000000"/>
              </a:solidFill>
              <a:latin typeface="Times New Roman"/>
              <a:cs typeface="Times New Roman"/>
            </a:rPr>
            <a:t>-н</a:t>
          </a:r>
          <a:r>
            <a:rPr lang="mn-MN" sz="1100" b="0" i="0" strike="noStrike">
              <a:solidFill>
                <a:srgbClr val="000000"/>
              </a:solidFill>
              <a:latin typeface="Times New Roman"/>
              <a:cs typeface="Times New Roman"/>
            </a:rPr>
            <a:t>ий</a:t>
          </a:r>
          <a:r>
            <a:rPr lang="en-US" sz="1100" b="0" i="0" strike="noStrike">
              <a:solidFill>
                <a:srgbClr val="000000"/>
              </a:solidFill>
              <a:latin typeface="Times New Roman"/>
              <a:cs typeface="Times New Roman"/>
            </a:rPr>
            <a:t> </a:t>
          </a:r>
          <a:r>
            <a:rPr lang="az-Cyrl-AZ" sz="1100" b="0" i="0" strike="noStrike">
              <a:solidFill>
                <a:srgbClr val="000000"/>
              </a:solidFill>
              <a:latin typeface="Times New Roman"/>
              <a:cs typeface="Times New Roman"/>
            </a:rPr>
            <a:t>өдрөөр тасалбар болгон гаргасан санхүүгийн тайланд тайлант хугацааны үйл ажиллагааны үр дүн, санхүүгийн байдлыг</a:t>
          </a:r>
          <a:r>
            <a:rPr lang="mn-MN" sz="1100" b="0" i="0" strike="noStrike" baseline="0">
              <a:solidFill>
                <a:srgbClr val="000000"/>
              </a:solidFill>
              <a:latin typeface="Times New Roman"/>
              <a:cs typeface="Times New Roman"/>
            </a:rPr>
            <a:t> </a:t>
          </a:r>
          <a:r>
            <a:rPr lang="az-Cyrl-AZ" sz="1100" b="0" i="0" strike="noStrike">
              <a:solidFill>
                <a:srgbClr val="000000"/>
              </a:solidFill>
              <a:latin typeface="Times New Roman"/>
              <a:cs typeface="Times New Roman"/>
            </a:rPr>
            <a:t>үнэн зөв, бүрэн тусгасан болохыг баталж байна. Үүнд</a:t>
          </a:r>
        </a:p>
        <a:p>
          <a:pPr algn="l" rtl="1">
            <a:defRPr sz="1000"/>
          </a:pPr>
          <a:endParaRPr lang="az-Cyrl-AZ" sz="1100" b="0" i="0" strike="noStrike">
            <a:solidFill>
              <a:srgbClr val="000000"/>
            </a:solidFill>
            <a:latin typeface="Times New Roman"/>
            <a:cs typeface="Times New Roman"/>
          </a:endParaRPr>
        </a:p>
        <a:p>
          <a:pPr algn="l" rtl="1">
            <a:defRPr sz="1000"/>
          </a:pPr>
          <a:r>
            <a:rPr lang="az-Cyrl-AZ" sz="1100" b="0" i="0" strike="noStrike">
              <a:solidFill>
                <a:srgbClr val="000000"/>
              </a:solidFill>
              <a:latin typeface="Times New Roman"/>
              <a:cs typeface="Times New Roman"/>
            </a:rPr>
            <a:t>1. Бүх ажил гүйлгээ бодитоор гарсан бөгөөд холбогдох анхан шатны баримтыг үндэслэн нягтлан бодох бүртгэл, санхүүгийн тайланд үнэн зөв тусгасан;</a:t>
          </a:r>
        </a:p>
        <a:p>
          <a:pPr algn="l" rtl="1">
            <a:defRPr sz="1000"/>
          </a:pPr>
          <a:endParaRPr lang="az-Cyrl-AZ" sz="1100" b="0" i="0" strike="noStrike">
            <a:solidFill>
              <a:srgbClr val="000000"/>
            </a:solidFill>
            <a:latin typeface="Times New Roman"/>
            <a:cs typeface="Times New Roman"/>
          </a:endParaRPr>
        </a:p>
        <a:p>
          <a:pPr algn="l" rtl="1">
            <a:defRPr sz="1000"/>
          </a:pPr>
          <a:r>
            <a:rPr lang="az-Cyrl-AZ" sz="1100" b="0" i="0" strike="noStrike">
              <a:solidFill>
                <a:srgbClr val="000000"/>
              </a:solidFill>
              <a:latin typeface="Times New Roman"/>
              <a:cs typeface="Times New Roman"/>
            </a:rPr>
            <a:t>2. Санхүүгийн тайланд тусгагдсан бүх тооцоолол үнэн зөв хийгдсэн;</a:t>
          </a:r>
        </a:p>
        <a:p>
          <a:pPr algn="l" rtl="1">
            <a:defRPr sz="1000"/>
          </a:pPr>
          <a:endParaRPr lang="az-Cyrl-AZ" sz="1100" b="0" i="0" strike="noStrike">
            <a:solidFill>
              <a:srgbClr val="000000"/>
            </a:solidFill>
            <a:latin typeface="Times New Roman"/>
            <a:cs typeface="Times New Roman"/>
          </a:endParaRPr>
        </a:p>
        <a:p>
          <a:pPr algn="l" rtl="1">
            <a:defRPr sz="1000"/>
          </a:pPr>
          <a:r>
            <a:rPr lang="az-Cyrl-AZ" sz="1100" b="0" i="0" strike="noStrike">
              <a:solidFill>
                <a:srgbClr val="000000"/>
              </a:solidFill>
              <a:latin typeface="Times New Roman"/>
              <a:cs typeface="Times New Roman"/>
            </a:rPr>
            <a:t>3. </a:t>
          </a:r>
          <a:r>
            <a:rPr lang="mn-MN" sz="1100" b="0" i="0" strike="noStrike">
              <a:solidFill>
                <a:srgbClr val="000000"/>
              </a:solidFill>
              <a:latin typeface="Times New Roman"/>
              <a:cs typeface="Times New Roman"/>
            </a:rPr>
            <a:t>Байгууллагын</a:t>
          </a:r>
          <a:r>
            <a:rPr lang="mn-MN" sz="1100" b="0" i="0" strike="noStrike" baseline="0">
              <a:solidFill>
                <a:srgbClr val="000000"/>
              </a:solidFill>
              <a:latin typeface="Times New Roman"/>
              <a:cs typeface="Times New Roman"/>
            </a:rPr>
            <a:t> </a:t>
          </a:r>
          <a:r>
            <a:rPr lang="az-Cyrl-AZ" sz="1100" b="0" i="0" strike="noStrike">
              <a:solidFill>
                <a:srgbClr val="000000"/>
              </a:solidFill>
              <a:latin typeface="Times New Roman"/>
              <a:cs typeface="Times New Roman"/>
            </a:rPr>
            <a:t>үйл ажиллагааны санхүүгийн бүхий л үйл явцыг иж бүрэн хамарсан;</a:t>
          </a:r>
        </a:p>
        <a:p>
          <a:pPr algn="l" rtl="1">
            <a:defRPr sz="1000"/>
          </a:pPr>
          <a:endParaRPr lang="az-Cyrl-AZ" sz="1100" b="0" i="0" strike="noStrike">
            <a:solidFill>
              <a:srgbClr val="000000"/>
            </a:solidFill>
            <a:latin typeface="Times New Roman"/>
            <a:cs typeface="Times New Roman"/>
          </a:endParaRPr>
        </a:p>
        <a:p>
          <a:pPr algn="l" rtl="1">
            <a:defRPr sz="1000"/>
          </a:pPr>
          <a:r>
            <a:rPr lang="az-Cyrl-AZ" sz="1100" b="0" i="0" strike="noStrike">
              <a:solidFill>
                <a:srgbClr val="000000"/>
              </a:solidFill>
              <a:latin typeface="Times New Roman"/>
              <a:cs typeface="Times New Roman"/>
            </a:rPr>
            <a:t>4. Тайлант үеийн үр дүнд өмнөх оны ажил гүйлгээнээс шилжин тусгагдаагүй, мөн тайлант оны ажил гүйлгээнээс орхигдсон зүйл байхгүй;</a:t>
          </a:r>
        </a:p>
        <a:p>
          <a:pPr algn="l" rtl="1">
            <a:defRPr sz="1000"/>
          </a:pPr>
          <a:endParaRPr lang="az-Cyrl-AZ" sz="1100" b="0" i="0" strike="noStrike">
            <a:solidFill>
              <a:srgbClr val="000000"/>
            </a:solidFill>
            <a:latin typeface="Times New Roman"/>
            <a:cs typeface="Times New Roman"/>
          </a:endParaRPr>
        </a:p>
        <a:p>
          <a:pPr algn="l" rtl="1">
            <a:defRPr sz="1000"/>
          </a:pPr>
          <a:r>
            <a:rPr lang="az-Cyrl-AZ" sz="1100" b="0" i="0" strike="noStrike">
              <a:solidFill>
                <a:srgbClr val="000000"/>
              </a:solidFill>
              <a:latin typeface="Times New Roman"/>
              <a:cs typeface="Times New Roman"/>
            </a:rPr>
            <a:t>5. Бүх хөрөнгө, авлага, өр төлбөр</a:t>
          </a:r>
          <a:r>
            <a:rPr lang="mn-MN" sz="1100" b="0" i="0" strike="noStrike" baseline="0">
              <a:solidFill>
                <a:srgbClr val="000000"/>
              </a:solidFill>
              <a:latin typeface="Times New Roman"/>
              <a:cs typeface="Times New Roman"/>
            </a:rPr>
            <a:t> бодит үнээр үнэлэгдсэн </a:t>
          </a:r>
        </a:p>
        <a:p>
          <a:pPr algn="l" rtl="1">
            <a:defRPr sz="1000"/>
          </a:pPr>
          <a:endParaRPr lang="mn-MN" sz="1100" b="0" i="0" strike="noStrike" baseline="0">
            <a:solidFill>
              <a:srgbClr val="000000"/>
            </a:solidFill>
            <a:latin typeface="Times New Roman"/>
            <a:cs typeface="Times New Roman"/>
          </a:endParaRPr>
        </a:p>
        <a:p>
          <a:pPr algn="l" rtl="1">
            <a:defRPr sz="1000"/>
          </a:pPr>
          <a:r>
            <a:rPr lang="az-Cyrl-AZ" sz="1100" b="0" i="0" strike="noStrike">
              <a:solidFill>
                <a:srgbClr val="000000"/>
              </a:solidFill>
              <a:latin typeface="Times New Roman"/>
              <a:cs typeface="Times New Roman"/>
            </a:rPr>
            <a:t>6. Энэ тайланд тусгагдсан бүхий л зүйл манай байгууллагын албан ёсны </a:t>
          </a:r>
          <a:r>
            <a:rPr lang="mn-MN" sz="1100" b="0" i="0" strike="noStrike">
              <a:solidFill>
                <a:srgbClr val="000000"/>
              </a:solidFill>
              <a:latin typeface="Times New Roman"/>
              <a:cs typeface="Times New Roman"/>
            </a:rPr>
            <a:t>эзэмшилд</a:t>
          </a:r>
          <a:r>
            <a:rPr lang="az-Cyrl-AZ" sz="1100" b="0" i="0" strike="noStrike">
              <a:solidFill>
                <a:srgbClr val="000000"/>
              </a:solidFill>
              <a:latin typeface="Times New Roman"/>
              <a:cs typeface="Times New Roman"/>
            </a:rPr>
            <a:t> байдаг бөгөөд орхигдсон зүйл үгүй болно.</a:t>
          </a:r>
        </a:p>
        <a:p>
          <a:pPr algn="l" rtl="1">
            <a:defRPr sz="1000"/>
          </a:pPr>
          <a:endParaRPr lang="az-Cyrl-AZ" sz="1100" b="0" i="0" strike="noStrike">
            <a:solidFill>
              <a:srgbClr val="000000"/>
            </a:solidFill>
            <a:latin typeface="Times New Roman"/>
            <a:cs typeface="Times New Roman"/>
          </a:endParaRPr>
        </a:p>
      </xdr:txBody>
    </xdr:sp>
    <xdr:clientData/>
  </xdr:twoCellAnchor>
  <xdr:twoCellAnchor>
    <xdr:from>
      <xdr:col>0</xdr:col>
      <xdr:colOff>276225</xdr:colOff>
      <xdr:row>14</xdr:row>
      <xdr:rowOff>19050</xdr:rowOff>
    </xdr:from>
    <xdr:to>
      <xdr:col>2</xdr:col>
      <xdr:colOff>19050</xdr:colOff>
      <xdr:row>18</xdr:row>
      <xdr:rowOff>47625</xdr:rowOff>
    </xdr:to>
    <xdr:sp macro="" textlink="">
      <xdr:nvSpPr>
        <xdr:cNvPr id="10" name="Rectangle 9"/>
        <xdr:cNvSpPr>
          <a:spLocks noChangeArrowheads="1"/>
        </xdr:cNvSpPr>
      </xdr:nvSpPr>
      <xdr:spPr bwMode="auto">
        <a:xfrm>
          <a:off x="276225" y="2647950"/>
          <a:ext cx="962025" cy="762000"/>
        </a:xfrm>
        <a:prstGeom prst="rect">
          <a:avLst/>
        </a:prstGeom>
        <a:noFill/>
        <a:ln w="9525">
          <a:solidFill>
            <a:srgbClr val="000000"/>
          </a:solid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0"/>
  <sheetViews>
    <sheetView topLeftCell="A46" zoomScaleNormal="90" zoomScalePageLayoutView="90" workbookViewId="0">
      <selection activeCell="A22" sqref="A22:H22"/>
    </sheetView>
  </sheetViews>
  <sheetFormatPr defaultColWidth="9.140625" defaultRowHeight="14.25"/>
  <cols>
    <col min="1" max="16384" width="9.140625" style="6"/>
  </cols>
  <sheetData>
    <row r="1" spans="1:10" s="166" customFormat="1" ht="15" customHeight="1">
      <c r="A1" s="165"/>
      <c r="B1" s="165"/>
      <c r="C1" s="165"/>
      <c r="D1" s="165"/>
      <c r="E1" s="165"/>
      <c r="F1" s="192" t="s">
        <v>525</v>
      </c>
      <c r="G1" s="192"/>
      <c r="H1" s="192"/>
      <c r="I1" s="192"/>
      <c r="J1" s="167"/>
    </row>
    <row r="2" spans="1:10" s="166" customFormat="1" ht="15">
      <c r="A2" s="165"/>
      <c r="B2" s="165"/>
      <c r="C2" s="165"/>
      <c r="D2" s="165"/>
      <c r="E2" s="165"/>
      <c r="F2" s="192"/>
      <c r="G2" s="192"/>
      <c r="H2" s="192"/>
      <c r="I2" s="192"/>
      <c r="J2" s="167"/>
    </row>
    <row r="3" spans="1:10" s="166" customFormat="1" ht="15">
      <c r="A3" s="165"/>
      <c r="B3" s="165"/>
      <c r="C3" s="165"/>
      <c r="D3" s="165"/>
      <c r="E3" s="165"/>
      <c r="F3" s="192"/>
      <c r="G3" s="192"/>
      <c r="H3" s="192"/>
      <c r="I3" s="192"/>
      <c r="J3" s="167"/>
    </row>
    <row r="4" spans="1:10" s="166" customFormat="1" ht="15">
      <c r="A4" s="165"/>
      <c r="B4" s="165"/>
      <c r="C4" s="165"/>
      <c r="D4" s="165"/>
      <c r="E4" s="165"/>
      <c r="F4" s="165"/>
      <c r="G4" s="165"/>
      <c r="H4" s="165"/>
      <c r="I4" s="165"/>
    </row>
    <row r="5" spans="1:10" s="166" customFormat="1" ht="15">
      <c r="A5" s="197" t="s">
        <v>524</v>
      </c>
      <c r="B5" s="197"/>
      <c r="C5" s="197"/>
      <c r="D5" s="197"/>
      <c r="E5" s="197"/>
      <c r="F5" s="197"/>
      <c r="G5" s="165"/>
      <c r="H5" s="165"/>
      <c r="I5" s="165"/>
    </row>
    <row r="6" spans="1:10" s="166" customFormat="1" ht="15">
      <c r="A6" s="168"/>
      <c r="B6" s="168"/>
      <c r="C6" s="168"/>
      <c r="D6" s="165"/>
      <c r="E6" s="165"/>
      <c r="F6" s="165"/>
      <c r="G6" s="165"/>
      <c r="H6" s="165"/>
      <c r="I6" s="165"/>
    </row>
    <row r="7" spans="1:10" s="166" customFormat="1" ht="15">
      <c r="A7" s="168" t="s">
        <v>526</v>
      </c>
      <c r="B7" s="168"/>
      <c r="C7" s="168"/>
      <c r="D7" s="165"/>
      <c r="E7" s="165"/>
      <c r="F7" s="165"/>
      <c r="G7" s="165"/>
      <c r="H7" s="165"/>
      <c r="I7" s="165"/>
    </row>
    <row r="8" spans="1:10" s="166" customFormat="1" ht="15">
      <c r="A8" s="168" t="s">
        <v>527</v>
      </c>
      <c r="B8" s="168"/>
      <c r="C8" s="168"/>
      <c r="D8" s="165"/>
      <c r="E8" s="165"/>
      <c r="F8" s="165"/>
      <c r="G8" s="165"/>
      <c r="H8" s="165"/>
      <c r="I8" s="165"/>
    </row>
    <row r="9" spans="1:10" s="166" customFormat="1" ht="15">
      <c r="A9" s="168" t="s">
        <v>528</v>
      </c>
      <c r="B9" s="168"/>
      <c r="C9" s="168"/>
      <c r="D9" s="165"/>
      <c r="E9" s="165"/>
      <c r="F9" s="165"/>
      <c r="G9" s="165"/>
      <c r="H9" s="165"/>
      <c r="I9" s="165"/>
    </row>
    <row r="14" spans="1:10" ht="15" thickBot="1"/>
    <row r="15" spans="1:10">
      <c r="B15" s="204" t="s">
        <v>11</v>
      </c>
    </row>
    <row r="16" spans="1:10">
      <c r="B16" s="205"/>
    </row>
    <row r="17" spans="1:9">
      <c r="B17" s="205"/>
    </row>
    <row r="18" spans="1:9" ht="15" thickBot="1">
      <c r="B18" s="206"/>
    </row>
    <row r="20" spans="1:9">
      <c r="A20" s="25"/>
    </row>
    <row r="22" spans="1:9" ht="18">
      <c r="A22" s="207"/>
      <c r="B22" s="207"/>
      <c r="C22" s="207"/>
      <c r="D22" s="207"/>
      <c r="E22" s="207"/>
      <c r="F22" s="207"/>
      <c r="G22" s="207"/>
      <c r="H22" s="207"/>
    </row>
    <row r="23" spans="1:9" s="166" customFormat="1" ht="25.5">
      <c r="A23" s="208" t="s">
        <v>558</v>
      </c>
      <c r="B23" s="208"/>
      <c r="C23" s="208"/>
      <c r="D23" s="208"/>
      <c r="E23" s="208"/>
      <c r="F23" s="208"/>
      <c r="G23" s="208"/>
      <c r="H23" s="208"/>
      <c r="I23" s="165"/>
    </row>
    <row r="24" spans="1:9" s="169" customFormat="1" ht="18.75">
      <c r="A24" s="201" t="s">
        <v>552</v>
      </c>
      <c r="B24" s="201"/>
      <c r="C24" s="201"/>
      <c r="D24" s="201"/>
      <c r="E24" s="201"/>
      <c r="F24" s="201"/>
      <c r="G24" s="201"/>
      <c r="H24" s="201"/>
      <c r="I24" s="165"/>
    </row>
    <row r="25" spans="1:9" s="169" customFormat="1" ht="18.75">
      <c r="A25" s="201" t="s">
        <v>140</v>
      </c>
      <c r="B25" s="201"/>
      <c r="C25" s="201"/>
      <c r="D25" s="201"/>
      <c r="E25" s="201"/>
      <c r="F25" s="201"/>
      <c r="G25" s="201"/>
      <c r="H25" s="201"/>
      <c r="I25" s="165"/>
    </row>
    <row r="26" spans="1:9" s="166" customFormat="1" ht="15">
      <c r="A26" s="165"/>
      <c r="B26" s="165"/>
      <c r="C26" s="165"/>
      <c r="D26" s="165"/>
      <c r="E26" s="165"/>
      <c r="F26" s="165"/>
      <c r="G26" s="165"/>
      <c r="H26" s="165"/>
      <c r="I26" s="165"/>
    </row>
    <row r="27" spans="1:9" s="166" customFormat="1" ht="15">
      <c r="A27" s="165"/>
      <c r="B27" s="165"/>
      <c r="C27" s="165"/>
      <c r="D27" s="165"/>
      <c r="E27" s="165"/>
      <c r="F27" s="165"/>
      <c r="G27" s="165"/>
      <c r="H27" s="165"/>
      <c r="I27" s="165"/>
    </row>
    <row r="28" spans="1:9" s="166" customFormat="1" ht="15">
      <c r="A28" s="165"/>
      <c r="B28" s="165"/>
      <c r="C28" s="165"/>
      <c r="D28" s="165"/>
      <c r="E28" s="165"/>
      <c r="F28" s="165"/>
      <c r="G28" s="165"/>
      <c r="H28" s="165"/>
      <c r="I28" s="165"/>
    </row>
    <row r="29" spans="1:9" s="166" customFormat="1" ht="15">
      <c r="A29" s="165"/>
      <c r="B29" s="165"/>
      <c r="C29" s="165"/>
      <c r="D29" s="165"/>
      <c r="E29" s="165"/>
      <c r="F29" s="165"/>
      <c r="G29" s="165"/>
      <c r="H29" s="165"/>
      <c r="I29" s="165"/>
    </row>
    <row r="30" spans="1:9" s="166" customFormat="1" ht="15">
      <c r="A30" s="165"/>
      <c r="B30" s="165"/>
      <c r="C30" s="165"/>
      <c r="D30" s="165"/>
      <c r="E30" s="165"/>
      <c r="F30" s="165"/>
      <c r="G30" s="165"/>
      <c r="H30" s="165"/>
      <c r="I30" s="165"/>
    </row>
    <row r="31" spans="1:9" s="170" customFormat="1" ht="15">
      <c r="A31" s="198" t="s">
        <v>529</v>
      </c>
      <c r="B31" s="198"/>
      <c r="C31" s="198"/>
      <c r="D31" s="198"/>
      <c r="E31" s="198" t="s">
        <v>141</v>
      </c>
      <c r="F31" s="198"/>
      <c r="G31" s="193" t="s">
        <v>142</v>
      </c>
      <c r="H31" s="194"/>
      <c r="I31" s="195"/>
    </row>
    <row r="32" spans="1:9" s="171" customFormat="1" ht="15">
      <c r="A32" s="198"/>
      <c r="B32" s="198"/>
      <c r="C32" s="198"/>
      <c r="D32" s="198"/>
      <c r="E32" s="198"/>
      <c r="F32" s="198"/>
      <c r="G32" s="193"/>
      <c r="H32" s="194"/>
      <c r="I32" s="195"/>
    </row>
    <row r="33" spans="1:9" s="171" customFormat="1" ht="15">
      <c r="A33" s="198"/>
      <c r="B33" s="198"/>
      <c r="C33" s="198"/>
      <c r="D33" s="198"/>
      <c r="E33" s="198"/>
      <c r="F33" s="198"/>
      <c r="G33" s="193"/>
      <c r="H33" s="194"/>
      <c r="I33" s="195"/>
    </row>
    <row r="34" spans="1:9" s="171" customFormat="1" ht="15">
      <c r="A34" s="198"/>
      <c r="B34" s="198"/>
      <c r="C34" s="198"/>
      <c r="D34" s="198"/>
      <c r="E34" s="198"/>
      <c r="F34" s="198"/>
      <c r="G34" s="193"/>
      <c r="H34" s="194"/>
      <c r="I34" s="195"/>
    </row>
    <row r="35" spans="1:9" s="171" customFormat="1" ht="15">
      <c r="A35" s="198"/>
      <c r="B35" s="198"/>
      <c r="C35" s="198"/>
      <c r="D35" s="198"/>
      <c r="E35" s="198"/>
      <c r="F35" s="198"/>
      <c r="G35" s="193"/>
      <c r="H35" s="194"/>
      <c r="I35" s="195"/>
    </row>
    <row r="36" spans="1:9" s="171" customFormat="1" ht="15">
      <c r="A36" s="198"/>
      <c r="B36" s="198"/>
      <c r="C36" s="198"/>
      <c r="D36" s="198"/>
      <c r="E36" s="198"/>
      <c r="F36" s="198"/>
      <c r="G36" s="193"/>
      <c r="H36" s="194"/>
      <c r="I36" s="195"/>
    </row>
    <row r="37" spans="1:9" s="171" customFormat="1" ht="15">
      <c r="A37" s="172"/>
      <c r="B37" s="172"/>
      <c r="C37" s="172"/>
      <c r="D37" s="165"/>
      <c r="E37" s="165"/>
      <c r="F37" s="165"/>
      <c r="G37" s="165"/>
      <c r="H37" s="165"/>
      <c r="I37" s="165"/>
    </row>
    <row r="38" spans="1:9" s="171" customFormat="1" ht="15">
      <c r="A38" s="172"/>
      <c r="B38" s="172"/>
      <c r="C38" s="172"/>
      <c r="D38" s="165"/>
      <c r="E38" s="165"/>
      <c r="F38" s="165"/>
      <c r="G38" s="165"/>
      <c r="H38" s="165"/>
      <c r="I38" s="165"/>
    </row>
    <row r="39" spans="1:9" s="171" customFormat="1" ht="15">
      <c r="A39" s="172"/>
      <c r="B39" s="172"/>
      <c r="C39" s="172"/>
      <c r="D39" s="165"/>
      <c r="E39" s="165"/>
      <c r="F39" s="165"/>
      <c r="G39" s="165"/>
      <c r="H39" s="165"/>
      <c r="I39" s="165"/>
    </row>
    <row r="40" spans="1:9" s="171" customFormat="1" ht="15">
      <c r="A40" s="172"/>
      <c r="B40" s="172"/>
      <c r="C40" s="172"/>
      <c r="D40" s="165"/>
      <c r="E40" s="165"/>
      <c r="F40" s="165"/>
      <c r="G40" s="165"/>
      <c r="H40" s="165"/>
      <c r="I40" s="165"/>
    </row>
    <row r="41" spans="1:9" s="171" customFormat="1" ht="15">
      <c r="A41" s="172"/>
      <c r="B41" s="172"/>
      <c r="C41" s="172"/>
      <c r="D41" s="165"/>
      <c r="E41" s="165"/>
      <c r="F41" s="165"/>
      <c r="G41" s="165"/>
      <c r="H41" s="165"/>
      <c r="I41" s="165"/>
    </row>
    <row r="42" spans="1:9" s="171" customFormat="1" ht="15">
      <c r="A42" s="172"/>
      <c r="B42" s="172"/>
      <c r="C42" s="172"/>
      <c r="D42" s="165"/>
      <c r="E42" s="165"/>
      <c r="F42" s="165"/>
      <c r="G42" s="165"/>
      <c r="H42" s="165"/>
      <c r="I42" s="165"/>
    </row>
    <row r="43" spans="1:9" s="171" customFormat="1" ht="15">
      <c r="A43" s="172"/>
      <c r="B43" s="172"/>
      <c r="C43" s="172"/>
      <c r="D43" s="165"/>
      <c r="E43" s="165"/>
      <c r="F43" s="165"/>
      <c r="G43" s="165"/>
      <c r="H43" s="165"/>
      <c r="I43" s="165"/>
    </row>
    <row r="44" spans="1:9" s="171" customFormat="1" ht="15">
      <c r="A44" s="172"/>
      <c r="B44" s="172"/>
      <c r="C44" s="172"/>
      <c r="D44" s="165"/>
      <c r="E44" s="165"/>
      <c r="F44" s="165"/>
      <c r="G44" s="165"/>
      <c r="H44" s="165"/>
      <c r="I44" s="165"/>
    </row>
    <row r="45" spans="1:9" s="171" customFormat="1" ht="15">
      <c r="A45" s="172"/>
      <c r="B45" s="172"/>
      <c r="C45" s="172"/>
      <c r="D45" s="165"/>
      <c r="E45" s="165"/>
      <c r="F45" s="165"/>
      <c r="G45" s="165"/>
      <c r="H45" s="165"/>
      <c r="I45" s="165"/>
    </row>
    <row r="46" spans="1:9" s="171" customFormat="1" ht="15">
      <c r="A46" s="172"/>
      <c r="B46" s="172"/>
      <c r="C46" s="172"/>
      <c r="D46" s="165"/>
      <c r="E46" s="165"/>
      <c r="F46" s="165"/>
      <c r="G46" s="165"/>
      <c r="H46" s="165"/>
      <c r="I46" s="165"/>
    </row>
    <row r="47" spans="1:9" s="171" customFormat="1" ht="15">
      <c r="A47" s="172"/>
      <c r="B47" s="172"/>
      <c r="C47" s="172"/>
      <c r="D47" s="165"/>
      <c r="E47" s="165"/>
      <c r="F47" s="165"/>
      <c r="G47" s="165"/>
      <c r="H47" s="165"/>
      <c r="I47" s="165"/>
    </row>
    <row r="48" spans="1:9" s="171" customFormat="1" ht="15">
      <c r="A48" s="172"/>
      <c r="B48" s="172"/>
      <c r="C48" s="172"/>
      <c r="D48" s="165"/>
      <c r="E48" s="165"/>
      <c r="F48" s="165"/>
      <c r="G48" s="165"/>
      <c r="H48" s="165"/>
      <c r="I48" s="165"/>
    </row>
    <row r="49" spans="1:10" s="171" customFormat="1" ht="15">
      <c r="A49" s="172"/>
      <c r="B49" s="172"/>
      <c r="C49" s="172"/>
      <c r="D49" s="165"/>
      <c r="E49" s="165"/>
      <c r="F49" s="165"/>
      <c r="G49" s="165"/>
      <c r="H49" s="165"/>
      <c r="I49" s="165"/>
    </row>
    <row r="50" spans="1:10" s="171" customFormat="1" ht="15">
      <c r="A50" s="172"/>
      <c r="B50" s="172"/>
      <c r="C50" s="172"/>
      <c r="D50" s="165"/>
      <c r="E50" s="165"/>
      <c r="F50" s="165"/>
      <c r="G50" s="165"/>
      <c r="H50" s="165"/>
      <c r="I50" s="165"/>
    </row>
    <row r="51" spans="1:10" s="171" customFormat="1" ht="15">
      <c r="A51" s="172"/>
      <c r="B51" s="172"/>
      <c r="C51" s="172"/>
      <c r="D51" s="165"/>
      <c r="E51" s="165"/>
      <c r="F51" s="165"/>
      <c r="G51" s="165"/>
      <c r="H51" s="165"/>
      <c r="I51" s="165"/>
    </row>
    <row r="52" spans="1:10" s="166" customFormat="1" ht="15">
      <c r="A52" s="165"/>
      <c r="B52" s="165"/>
      <c r="C52" s="165"/>
      <c r="D52" s="165"/>
      <c r="E52" s="165"/>
      <c r="F52" s="165"/>
      <c r="G52" s="165"/>
      <c r="H52" s="165"/>
      <c r="I52" s="165"/>
    </row>
    <row r="53" spans="1:10" s="166" customFormat="1" ht="15">
      <c r="A53" s="165"/>
      <c r="B53" s="165"/>
      <c r="C53" s="165"/>
      <c r="D53" s="165"/>
      <c r="E53" s="165"/>
      <c r="F53" s="165"/>
      <c r="G53" s="165"/>
      <c r="H53" s="165"/>
      <c r="I53" s="165"/>
    </row>
    <row r="54" spans="1:10" s="166" customFormat="1" ht="15">
      <c r="A54" s="165"/>
      <c r="B54" s="165"/>
      <c r="C54" s="165"/>
      <c r="D54" s="165"/>
      <c r="E54" s="165"/>
      <c r="F54" s="165"/>
      <c r="G54" s="165"/>
      <c r="H54" s="165"/>
      <c r="I54" s="165"/>
    </row>
    <row r="55" spans="1:10" s="166" customFormat="1" ht="15">
      <c r="A55" s="165"/>
      <c r="B55" s="165"/>
      <c r="C55" s="165"/>
      <c r="D55" s="165"/>
      <c r="E55" s="165"/>
      <c r="F55" s="165"/>
      <c r="G55" s="165"/>
      <c r="H55" s="165"/>
      <c r="I55" s="165"/>
    </row>
    <row r="56" spans="1:10" s="166" customFormat="1" ht="15">
      <c r="A56" s="165"/>
      <c r="B56" s="165"/>
      <c r="C56" s="165"/>
      <c r="D56" s="165"/>
      <c r="E56" s="165"/>
      <c r="F56" s="165"/>
      <c r="G56" s="165"/>
      <c r="H56" s="165"/>
      <c r="I56" s="165"/>
    </row>
    <row r="57" spans="1:10" s="166" customFormat="1" ht="15">
      <c r="A57" s="200"/>
      <c r="B57" s="200"/>
      <c r="C57" s="200"/>
      <c r="D57" s="200"/>
      <c r="E57" s="200"/>
      <c r="F57" s="200"/>
      <c r="G57" s="200"/>
      <c r="H57" s="200"/>
      <c r="I57" s="165"/>
    </row>
    <row r="58" spans="1:10" s="166" customFormat="1" ht="18.75">
      <c r="A58" s="173" t="s">
        <v>530</v>
      </c>
      <c r="B58" s="173"/>
      <c r="C58" s="201" t="s">
        <v>557</v>
      </c>
      <c r="D58" s="201"/>
      <c r="E58" s="201"/>
      <c r="F58" s="201"/>
      <c r="G58" s="201"/>
      <c r="H58" s="173"/>
      <c r="I58" s="165"/>
    </row>
    <row r="59" spans="1:10" s="166" customFormat="1" ht="18.75">
      <c r="A59" s="173"/>
      <c r="B59" s="173"/>
      <c r="C59" s="202" t="s">
        <v>534</v>
      </c>
      <c r="D59" s="202"/>
      <c r="E59" s="202"/>
      <c r="F59" s="202"/>
      <c r="G59" s="202"/>
      <c r="H59" s="173"/>
      <c r="I59" s="165"/>
    </row>
    <row r="60" spans="1:10" s="166" customFormat="1" ht="18.75">
      <c r="A60" s="173"/>
      <c r="B60" s="173"/>
      <c r="C60" s="173"/>
      <c r="D60" s="173"/>
      <c r="E60" s="173"/>
      <c r="F60" s="173"/>
      <c r="G60" s="173"/>
      <c r="H60" s="173"/>
      <c r="I60" s="165"/>
    </row>
    <row r="61" spans="1:10" s="166" customFormat="1" ht="18.75">
      <c r="A61" s="201" t="s">
        <v>556</v>
      </c>
      <c r="B61" s="201"/>
      <c r="C61" s="201"/>
      <c r="D61" s="201"/>
      <c r="E61" s="201"/>
      <c r="F61" s="201"/>
      <c r="G61" s="201"/>
      <c r="H61" s="201"/>
      <c r="I61" s="201"/>
      <c r="J61" s="201"/>
    </row>
    <row r="62" spans="1:10" s="166" customFormat="1" ht="18.75" customHeight="1">
      <c r="A62" s="203" t="s">
        <v>143</v>
      </c>
      <c r="B62" s="203"/>
      <c r="C62" s="203"/>
      <c r="D62" s="203"/>
      <c r="E62" s="203"/>
      <c r="F62" s="203"/>
      <c r="G62" s="203"/>
      <c r="H62" s="203"/>
      <c r="I62" s="203"/>
      <c r="J62" s="203"/>
    </row>
    <row r="63" spans="1:10" s="166" customFormat="1" ht="15">
      <c r="A63" s="165"/>
      <c r="B63" s="165"/>
      <c r="C63" s="165"/>
      <c r="D63" s="165"/>
      <c r="E63" s="165"/>
      <c r="F63" s="165"/>
      <c r="G63" s="165"/>
      <c r="H63" s="165"/>
      <c r="I63" s="165"/>
    </row>
    <row r="64" spans="1:10" s="166" customFormat="1" ht="15">
      <c r="A64" s="199" t="s">
        <v>531</v>
      </c>
      <c r="B64" s="199"/>
      <c r="C64" s="199"/>
      <c r="D64" s="199"/>
      <c r="E64" s="199"/>
      <c r="F64" s="199"/>
      <c r="G64" s="199"/>
      <c r="H64" s="165"/>
      <c r="I64" s="165"/>
    </row>
    <row r="65" spans="1:9" s="174" customFormat="1" ht="15">
      <c r="A65" s="165"/>
      <c r="B65" s="165"/>
      <c r="C65" s="165"/>
      <c r="D65" s="165"/>
      <c r="E65" s="165"/>
      <c r="F65" s="165"/>
      <c r="G65" s="165"/>
      <c r="H65" s="165"/>
      <c r="I65" s="165"/>
    </row>
    <row r="66" spans="1:9" s="174" customFormat="1" ht="15">
      <c r="A66" s="175"/>
      <c r="B66" s="165"/>
      <c r="C66" s="165"/>
      <c r="D66" s="165"/>
      <c r="E66" s="165"/>
      <c r="F66" s="165"/>
      <c r="G66" s="165"/>
      <c r="H66" s="165"/>
      <c r="I66" s="165"/>
    </row>
    <row r="67" spans="1:9" s="174" customFormat="1" ht="15">
      <c r="A67" s="165"/>
      <c r="B67" s="165"/>
      <c r="C67" s="165"/>
      <c r="D67" s="165"/>
      <c r="E67" s="165"/>
      <c r="F67" s="165"/>
      <c r="G67" s="165"/>
      <c r="H67" s="165"/>
      <c r="I67" s="165"/>
    </row>
    <row r="68" spans="1:9" s="174" customFormat="1" ht="15">
      <c r="A68" s="165"/>
      <c r="B68" s="165"/>
      <c r="C68" s="165"/>
      <c r="D68" s="165"/>
      <c r="E68" s="165"/>
      <c r="F68" s="165"/>
      <c r="G68" s="165"/>
      <c r="H68" s="165"/>
      <c r="I68" s="165"/>
    </row>
    <row r="69" spans="1:9" s="174" customFormat="1" ht="15">
      <c r="A69" s="165"/>
      <c r="B69" s="165"/>
      <c r="C69" s="165"/>
      <c r="D69" s="165"/>
      <c r="E69" s="165"/>
      <c r="F69" s="165"/>
      <c r="G69" s="165"/>
      <c r="H69" s="165"/>
      <c r="I69" s="165"/>
    </row>
    <row r="70" spans="1:9" s="174" customFormat="1" ht="15">
      <c r="A70" s="172"/>
      <c r="B70" s="172"/>
      <c r="C70" s="172"/>
      <c r="D70" s="172"/>
      <c r="E70" s="172"/>
      <c r="F70" s="172"/>
      <c r="G70" s="172"/>
      <c r="H70" s="172"/>
      <c r="I70" s="165"/>
    </row>
    <row r="71" spans="1:9" s="174" customFormat="1" ht="15">
      <c r="A71" s="172"/>
      <c r="B71" s="172"/>
      <c r="C71" s="172"/>
      <c r="D71" s="172"/>
      <c r="E71" s="172"/>
      <c r="F71" s="172"/>
      <c r="G71" s="172"/>
      <c r="H71" s="172"/>
      <c r="I71" s="165"/>
    </row>
    <row r="72" spans="1:9" s="174" customFormat="1" ht="15">
      <c r="A72" s="172"/>
      <c r="B72" s="172"/>
      <c r="C72" s="172"/>
      <c r="D72" s="172"/>
      <c r="E72" s="172"/>
      <c r="F72" s="172"/>
      <c r="G72" s="172"/>
      <c r="H72" s="172"/>
      <c r="I72" s="165"/>
    </row>
    <row r="73" spans="1:9" s="174" customFormat="1" ht="15">
      <c r="A73" s="172"/>
      <c r="B73" s="172"/>
      <c r="C73" s="172"/>
      <c r="D73" s="172"/>
      <c r="E73" s="172"/>
      <c r="F73" s="172"/>
      <c r="G73" s="172"/>
      <c r="H73" s="172"/>
      <c r="I73" s="165"/>
    </row>
    <row r="74" spans="1:9" s="174" customFormat="1" ht="15">
      <c r="A74" s="172"/>
      <c r="B74" s="172"/>
      <c r="C74" s="172"/>
      <c r="D74" s="172"/>
      <c r="E74" s="172"/>
      <c r="F74" s="172"/>
      <c r="G74" s="172"/>
      <c r="H74" s="172"/>
      <c r="I74" s="165"/>
    </row>
    <row r="75" spans="1:9" s="174" customFormat="1" ht="15">
      <c r="A75" s="172"/>
      <c r="B75" s="172"/>
      <c r="C75" s="172"/>
      <c r="D75" s="172"/>
      <c r="E75" s="172"/>
      <c r="F75" s="172"/>
      <c r="G75" s="172"/>
      <c r="H75" s="172"/>
      <c r="I75" s="165"/>
    </row>
    <row r="76" spans="1:9" s="174" customFormat="1" ht="15">
      <c r="A76" s="172"/>
      <c r="B76" s="172"/>
      <c r="C76" s="172"/>
      <c r="D76" s="172"/>
      <c r="E76" s="172"/>
      <c r="F76" s="172"/>
      <c r="G76" s="172"/>
      <c r="H76" s="172"/>
      <c r="I76" s="165"/>
    </row>
    <row r="77" spans="1:9" s="174" customFormat="1" ht="15">
      <c r="A77" s="165"/>
      <c r="B77" s="165"/>
      <c r="C77" s="165"/>
      <c r="D77" s="165"/>
      <c r="E77" s="165"/>
      <c r="F77" s="165"/>
      <c r="G77" s="165"/>
      <c r="H77" s="165"/>
      <c r="I77" s="165"/>
    </row>
    <row r="78" spans="1:9" s="174" customFormat="1" ht="15">
      <c r="A78" s="165"/>
      <c r="B78" s="165"/>
      <c r="C78" s="165"/>
      <c r="D78" s="165"/>
      <c r="E78" s="165"/>
      <c r="F78" s="165"/>
      <c r="G78" s="165"/>
      <c r="H78" s="165"/>
      <c r="I78" s="165"/>
    </row>
    <row r="79" spans="1:9" s="174" customFormat="1" ht="15">
      <c r="A79" s="165"/>
      <c r="B79" s="165"/>
      <c r="C79" s="165"/>
      <c r="D79" s="165"/>
      <c r="E79" s="165"/>
      <c r="F79" s="165"/>
      <c r="G79" s="165"/>
      <c r="H79" s="165"/>
      <c r="I79" s="165"/>
    </row>
    <row r="80" spans="1:9" s="174" customFormat="1" ht="15">
      <c r="A80" s="165"/>
      <c r="B80" s="165"/>
      <c r="C80" s="165"/>
      <c r="D80" s="165"/>
      <c r="E80" s="165"/>
      <c r="F80" s="165"/>
      <c r="G80" s="165"/>
      <c r="H80" s="165"/>
      <c r="I80" s="165"/>
    </row>
    <row r="81" spans="1:9" s="174" customFormat="1" ht="15">
      <c r="A81" s="165"/>
      <c r="B81" s="165"/>
      <c r="C81" s="165"/>
      <c r="D81" s="165"/>
      <c r="E81" s="165"/>
      <c r="F81" s="165"/>
      <c r="G81" s="165"/>
      <c r="H81" s="165"/>
      <c r="I81" s="165"/>
    </row>
    <row r="82" spans="1:9" s="174" customFormat="1" ht="15">
      <c r="A82" s="165"/>
      <c r="B82" s="165"/>
      <c r="C82" s="165"/>
      <c r="D82" s="165"/>
      <c r="E82" s="165"/>
      <c r="F82" s="165"/>
      <c r="G82" s="165"/>
      <c r="H82" s="165"/>
      <c r="I82" s="165"/>
    </row>
    <row r="83" spans="1:9" s="166" customFormat="1" ht="15">
      <c r="A83" s="165"/>
      <c r="B83" s="165"/>
      <c r="C83" s="165"/>
      <c r="D83" s="165"/>
      <c r="E83" s="165"/>
      <c r="F83" s="165"/>
      <c r="G83" s="165"/>
      <c r="H83" s="165"/>
      <c r="I83" s="165"/>
    </row>
    <row r="84" spans="1:9" s="166" customFormat="1" ht="15">
      <c r="A84" s="165"/>
      <c r="B84" s="165"/>
      <c r="C84" s="165"/>
      <c r="D84" s="165"/>
      <c r="E84" s="165"/>
      <c r="F84" s="165"/>
      <c r="G84" s="165"/>
      <c r="H84" s="165"/>
      <c r="I84" s="165"/>
    </row>
    <row r="85" spans="1:9" s="166" customFormat="1" ht="15">
      <c r="A85" s="165"/>
      <c r="B85" s="165"/>
      <c r="C85" s="165"/>
      <c r="D85" s="165"/>
      <c r="E85" s="165"/>
      <c r="F85" s="165"/>
      <c r="G85" s="165"/>
      <c r="H85" s="165"/>
      <c r="I85" s="165"/>
    </row>
    <row r="86" spans="1:9" s="177" customFormat="1" ht="15">
      <c r="A86" s="176"/>
      <c r="B86" s="176"/>
      <c r="C86" s="176"/>
      <c r="D86" s="176"/>
      <c r="E86" s="176"/>
      <c r="F86" s="176"/>
      <c r="G86" s="176"/>
      <c r="H86" s="176"/>
      <c r="I86" s="176"/>
    </row>
    <row r="87" spans="1:9" s="177" customFormat="1" ht="15">
      <c r="A87" s="196" t="s">
        <v>532</v>
      </c>
      <c r="B87" s="196"/>
      <c r="C87" s="196"/>
      <c r="D87" s="196"/>
      <c r="E87" s="196"/>
      <c r="F87" s="196"/>
      <c r="G87" s="196"/>
      <c r="H87" s="196"/>
      <c r="I87" s="176"/>
    </row>
    <row r="88" spans="1:9" s="166" customFormat="1" ht="15">
      <c r="A88" s="176"/>
      <c r="B88" s="165"/>
      <c r="C88" s="165"/>
      <c r="D88" s="165"/>
      <c r="E88" s="165"/>
      <c r="F88" s="165"/>
      <c r="G88" s="165"/>
      <c r="H88" s="165"/>
      <c r="I88" s="165"/>
    </row>
    <row r="89" spans="1:9" s="166" customFormat="1" ht="15">
      <c r="A89" s="196" t="s">
        <v>533</v>
      </c>
      <c r="B89" s="196"/>
      <c r="C89" s="196"/>
      <c r="D89" s="196"/>
      <c r="E89" s="196"/>
      <c r="F89" s="196"/>
      <c r="G89" s="196"/>
      <c r="H89" s="196"/>
      <c r="I89" s="176"/>
    </row>
    <row r="90" spans="1:9" s="166" customFormat="1" ht="15">
      <c r="A90" s="176"/>
      <c r="B90" s="165"/>
      <c r="C90" s="165"/>
      <c r="D90" s="165"/>
      <c r="E90" s="165"/>
      <c r="F90" s="165"/>
      <c r="G90" s="165"/>
      <c r="H90" s="165"/>
      <c r="I90" s="165"/>
    </row>
  </sheetData>
  <mergeCells count="33">
    <mergeCell ref="E32:F32"/>
    <mergeCell ref="A33:D33"/>
    <mergeCell ref="E33:F33"/>
    <mergeCell ref="B15:B18"/>
    <mergeCell ref="A22:H22"/>
    <mergeCell ref="A24:H24"/>
    <mergeCell ref="A25:H25"/>
    <mergeCell ref="A31:D31"/>
    <mergeCell ref="E31:F31"/>
    <mergeCell ref="A23:H23"/>
    <mergeCell ref="A89:H89"/>
    <mergeCell ref="A64:G64"/>
    <mergeCell ref="A57:H57"/>
    <mergeCell ref="C58:G58"/>
    <mergeCell ref="C59:G59"/>
    <mergeCell ref="A61:J61"/>
    <mergeCell ref="A62:J62"/>
    <mergeCell ref="F1:I3"/>
    <mergeCell ref="G31:I31"/>
    <mergeCell ref="G32:I32"/>
    <mergeCell ref="G33:I33"/>
    <mergeCell ref="A87:H87"/>
    <mergeCell ref="A5:F5"/>
    <mergeCell ref="A34:D34"/>
    <mergeCell ref="E34:F34"/>
    <mergeCell ref="A35:D35"/>
    <mergeCell ref="E35:F35"/>
    <mergeCell ref="A36:D36"/>
    <mergeCell ref="E36:F36"/>
    <mergeCell ref="G34:I34"/>
    <mergeCell ref="G35:I35"/>
    <mergeCell ref="G36:I36"/>
    <mergeCell ref="A32:D32"/>
  </mergeCells>
  <pageMargins left="0.7" right="0.7" top="0.75" bottom="0.75" header="0.3" footer="0.3"/>
  <pageSetup paperSize="9" scale="9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2"/>
  <sheetViews>
    <sheetView topLeftCell="A28" zoomScale="91" zoomScaleNormal="91" zoomScalePageLayoutView="80" workbookViewId="0">
      <selection activeCell="B26" sqref="B26"/>
    </sheetView>
  </sheetViews>
  <sheetFormatPr defaultColWidth="17.28515625" defaultRowHeight="14.25"/>
  <cols>
    <col min="1" max="1" width="9.5703125" style="78" customWidth="1"/>
    <col min="2" max="2" width="41.42578125" style="78" customWidth="1"/>
    <col min="3" max="3" width="19.140625" style="80" customWidth="1"/>
    <col min="4" max="4" width="18.140625" style="80" customWidth="1"/>
    <col min="5" max="7" width="17.28515625" style="78"/>
    <col min="8" max="8" width="18.7109375" style="78" bestFit="1" customWidth="1"/>
    <col min="9" max="16384" width="17.28515625" style="78"/>
  </cols>
  <sheetData>
    <row r="1" spans="1:7" ht="15.75">
      <c r="A1" s="210" t="s">
        <v>153</v>
      </c>
      <c r="B1" s="210"/>
      <c r="C1" s="210"/>
      <c r="D1" s="210"/>
    </row>
    <row r="2" spans="1:7">
      <c r="A2" s="79"/>
    </row>
    <row r="3" spans="1:7" ht="15.75">
      <c r="A3" s="81" t="s">
        <v>559</v>
      </c>
      <c r="B3" s="81"/>
      <c r="D3" s="82" t="s">
        <v>553</v>
      </c>
    </row>
    <row r="4" spans="1:7">
      <c r="A4" s="78" t="s">
        <v>7</v>
      </c>
    </row>
    <row r="5" spans="1:7" ht="15" thickBot="1">
      <c r="A5" s="83"/>
      <c r="B5" s="83"/>
      <c r="C5" s="84"/>
      <c r="D5" s="85" t="s">
        <v>8</v>
      </c>
    </row>
    <row r="6" spans="1:7">
      <c r="A6" s="86"/>
      <c r="B6" s="86"/>
      <c r="C6" s="87"/>
      <c r="D6" s="88"/>
    </row>
    <row r="7" spans="1:7">
      <c r="A7" s="211" t="s">
        <v>9</v>
      </c>
      <c r="B7" s="211" t="s">
        <v>10</v>
      </c>
      <c r="C7" s="212" t="s">
        <v>215</v>
      </c>
      <c r="D7" s="212"/>
    </row>
    <row r="8" spans="1:7">
      <c r="A8" s="211"/>
      <c r="B8" s="211"/>
      <c r="C8" s="89" t="s">
        <v>150</v>
      </c>
      <c r="D8" s="112" t="s">
        <v>231</v>
      </c>
    </row>
    <row r="9" spans="1:7">
      <c r="A9" s="32" t="s">
        <v>11</v>
      </c>
      <c r="B9" s="32" t="s">
        <v>12</v>
      </c>
      <c r="C9" s="90">
        <v>1</v>
      </c>
      <c r="D9" s="90">
        <v>2</v>
      </c>
    </row>
    <row r="10" spans="1:7">
      <c r="A10" s="91">
        <v>1</v>
      </c>
      <c r="B10" s="91" t="s">
        <v>13</v>
      </c>
      <c r="C10" s="92"/>
      <c r="D10" s="93"/>
    </row>
    <row r="11" spans="1:7">
      <c r="A11" s="91">
        <v>1.1000000000000001</v>
      </c>
      <c r="B11" s="91" t="s">
        <v>14</v>
      </c>
      <c r="C11" s="92"/>
      <c r="D11" s="93"/>
    </row>
    <row r="12" spans="1:7">
      <c r="A12" s="94" t="s">
        <v>15</v>
      </c>
      <c r="B12" s="94" t="s">
        <v>16</v>
      </c>
      <c r="C12" s="95">
        <v>61.3</v>
      </c>
      <c r="D12" s="95">
        <v>61.3</v>
      </c>
      <c r="G12" s="98"/>
    </row>
    <row r="13" spans="1:7">
      <c r="A13" s="94" t="s">
        <v>17</v>
      </c>
      <c r="B13" s="94" t="s">
        <v>18</v>
      </c>
      <c r="C13" s="96"/>
      <c r="D13" s="96"/>
    </row>
    <row r="14" spans="1:7">
      <c r="A14" s="94" t="s">
        <v>19</v>
      </c>
      <c r="B14" s="94" t="s">
        <v>20</v>
      </c>
      <c r="C14" s="96"/>
      <c r="D14" s="96"/>
    </row>
    <row r="15" spans="1:7">
      <c r="A15" s="94" t="s">
        <v>21</v>
      </c>
      <c r="B15" s="94" t="s">
        <v>0</v>
      </c>
      <c r="C15" s="75"/>
      <c r="D15" s="75"/>
      <c r="G15" s="98"/>
    </row>
    <row r="16" spans="1:7">
      <c r="A16" s="94" t="s">
        <v>22</v>
      </c>
      <c r="B16" s="94" t="s">
        <v>23</v>
      </c>
      <c r="C16" s="98"/>
      <c r="D16" s="95"/>
    </row>
    <row r="17" spans="1:8">
      <c r="A17" s="94" t="s">
        <v>24</v>
      </c>
      <c r="B17" s="94" t="s">
        <v>218</v>
      </c>
      <c r="C17" s="75"/>
      <c r="D17" s="95"/>
      <c r="G17" s="98"/>
    </row>
    <row r="18" spans="1:8">
      <c r="A18" s="94" t="s">
        <v>25</v>
      </c>
      <c r="B18" s="94" t="s">
        <v>1</v>
      </c>
      <c r="C18" s="75"/>
      <c r="D18" s="75"/>
      <c r="G18" s="98"/>
    </row>
    <row r="19" spans="1:8">
      <c r="A19" s="94" t="s">
        <v>26</v>
      </c>
      <c r="B19" s="99" t="s">
        <v>27</v>
      </c>
      <c r="C19" s="95"/>
      <c r="D19" s="95"/>
    </row>
    <row r="20" spans="1:8">
      <c r="A20" s="94" t="s">
        <v>28</v>
      </c>
      <c r="B20" s="94" t="s">
        <v>29</v>
      </c>
      <c r="C20" s="97"/>
      <c r="D20" s="95"/>
    </row>
    <row r="21" spans="1:8">
      <c r="A21" s="94" t="s">
        <v>30</v>
      </c>
      <c r="B21" s="94"/>
      <c r="C21" s="96"/>
      <c r="D21" s="96"/>
    </row>
    <row r="22" spans="1:8">
      <c r="A22" s="76" t="s">
        <v>31</v>
      </c>
      <c r="B22" s="43" t="s">
        <v>32</v>
      </c>
      <c r="C22" s="100">
        <f>SUM(C12:C21)</f>
        <v>61.3</v>
      </c>
      <c r="D22" s="100">
        <f>SUM(D12:D21)</f>
        <v>61.3</v>
      </c>
    </row>
    <row r="23" spans="1:8">
      <c r="A23" s="91">
        <v>1.2</v>
      </c>
      <c r="B23" s="91" t="s">
        <v>33</v>
      </c>
      <c r="C23" s="93"/>
      <c r="D23" s="93"/>
    </row>
    <row r="24" spans="1:8">
      <c r="A24" s="94" t="s">
        <v>34</v>
      </c>
      <c r="B24" s="94" t="s">
        <v>35</v>
      </c>
      <c r="C24" s="97">
        <v>78721.5</v>
      </c>
      <c r="D24" s="97">
        <v>78721.5</v>
      </c>
      <c r="H24" s="98"/>
    </row>
    <row r="25" spans="1:8">
      <c r="A25" s="94" t="s">
        <v>36</v>
      </c>
      <c r="B25" s="94" t="s">
        <v>3</v>
      </c>
      <c r="C25" s="101"/>
      <c r="D25" s="101"/>
    </row>
    <row r="26" spans="1:8">
      <c r="A26" s="94" t="s">
        <v>37</v>
      </c>
      <c r="B26" s="94" t="s">
        <v>38</v>
      </c>
      <c r="C26" s="101"/>
      <c r="D26" s="96"/>
    </row>
    <row r="27" spans="1:8">
      <c r="A27" s="94" t="s">
        <v>39</v>
      </c>
      <c r="B27" s="94" t="s">
        <v>27</v>
      </c>
      <c r="C27" s="101"/>
      <c r="D27" s="96"/>
    </row>
    <row r="28" spans="1:8">
      <c r="A28" s="94" t="s">
        <v>40</v>
      </c>
      <c r="B28" s="94" t="s">
        <v>41</v>
      </c>
      <c r="C28" s="101"/>
      <c r="D28" s="96"/>
    </row>
    <row r="29" spans="1:8">
      <c r="A29" s="94" t="s">
        <v>42</v>
      </c>
      <c r="B29" s="94" t="s">
        <v>2</v>
      </c>
      <c r="C29" s="101"/>
      <c r="D29" s="101"/>
    </row>
    <row r="30" spans="1:8">
      <c r="A30" s="94" t="s">
        <v>43</v>
      </c>
      <c r="B30" s="94" t="s">
        <v>44</v>
      </c>
      <c r="C30" s="101"/>
      <c r="D30" s="96"/>
    </row>
    <row r="31" spans="1:8">
      <c r="A31" s="94" t="s">
        <v>45</v>
      </c>
      <c r="B31" s="94" t="s">
        <v>46</v>
      </c>
      <c r="C31" s="101"/>
      <c r="D31" s="96"/>
    </row>
    <row r="32" spans="1:8">
      <c r="A32" s="94" t="s">
        <v>47</v>
      </c>
      <c r="B32" s="94" t="s">
        <v>221</v>
      </c>
      <c r="C32" s="74"/>
      <c r="D32" s="74"/>
    </row>
    <row r="33" spans="1:8" s="52" customFormat="1">
      <c r="A33" s="76" t="s">
        <v>48</v>
      </c>
      <c r="B33" s="43" t="s">
        <v>49</v>
      </c>
      <c r="C33" s="77">
        <f>SUM(C24:C32)</f>
        <v>78721.5</v>
      </c>
      <c r="D33" s="77">
        <f>SUM(D24:D32)</f>
        <v>78721.5</v>
      </c>
    </row>
    <row r="34" spans="1:8" s="52" customFormat="1">
      <c r="A34" s="76">
        <v>1.3</v>
      </c>
      <c r="B34" s="43" t="s">
        <v>50</v>
      </c>
      <c r="C34" s="77">
        <f>C22+C33</f>
        <v>78782.8</v>
      </c>
      <c r="D34" s="77">
        <f>D22+D33</f>
        <v>78782.8</v>
      </c>
    </row>
    <row r="35" spans="1:8">
      <c r="A35" s="91">
        <v>2</v>
      </c>
      <c r="B35" s="43" t="s">
        <v>33</v>
      </c>
      <c r="C35" s="102"/>
      <c r="D35" s="93"/>
    </row>
    <row r="36" spans="1:8">
      <c r="A36" s="91">
        <v>2.1</v>
      </c>
      <c r="B36" s="43" t="s">
        <v>51</v>
      </c>
      <c r="C36" s="103"/>
      <c r="D36" s="93"/>
    </row>
    <row r="37" spans="1:8">
      <c r="A37" s="76" t="s">
        <v>52</v>
      </c>
      <c r="B37" s="91" t="s">
        <v>53</v>
      </c>
      <c r="C37" s="77"/>
      <c r="D37" s="93"/>
    </row>
    <row r="38" spans="1:8">
      <c r="A38" s="94" t="s">
        <v>54</v>
      </c>
      <c r="B38" s="94" t="s">
        <v>55</v>
      </c>
      <c r="C38" s="74">
        <v>257116.9</v>
      </c>
      <c r="D38" s="74">
        <v>259404.9</v>
      </c>
      <c r="H38" s="98"/>
    </row>
    <row r="39" spans="1:8">
      <c r="A39" s="94" t="s">
        <v>56</v>
      </c>
      <c r="B39" s="94" t="s">
        <v>57</v>
      </c>
      <c r="C39" s="95"/>
      <c r="D39" s="104"/>
    </row>
    <row r="40" spans="1:8">
      <c r="A40" s="94" t="s">
        <v>58</v>
      </c>
      <c r="B40" s="94" t="s">
        <v>59</v>
      </c>
      <c r="C40" s="74"/>
      <c r="D40" s="95"/>
      <c r="H40" s="98"/>
    </row>
    <row r="41" spans="1:8">
      <c r="A41" s="94" t="s">
        <v>60</v>
      </c>
      <c r="B41" s="94" t="s">
        <v>61</v>
      </c>
      <c r="C41" s="74"/>
      <c r="D41" s="95"/>
      <c r="H41" s="98"/>
    </row>
    <row r="42" spans="1:8">
      <c r="A42" s="94" t="s">
        <v>62</v>
      </c>
      <c r="B42" s="94" t="s">
        <v>63</v>
      </c>
      <c r="C42" s="101"/>
      <c r="D42" s="95"/>
      <c r="H42" s="98"/>
    </row>
    <row r="43" spans="1:8">
      <c r="A43" s="94" t="s">
        <v>64</v>
      </c>
      <c r="B43" s="94" t="s">
        <v>65</v>
      </c>
      <c r="C43" s="101"/>
      <c r="D43" s="95"/>
    </row>
    <row r="44" spans="1:8">
      <c r="A44" s="94" t="s">
        <v>66</v>
      </c>
      <c r="B44" s="94" t="s">
        <v>67</v>
      </c>
      <c r="C44" s="74"/>
      <c r="D44" s="95"/>
    </row>
    <row r="45" spans="1:8">
      <c r="A45" s="94" t="s">
        <v>68</v>
      </c>
      <c r="B45" s="94" t="s">
        <v>69</v>
      </c>
      <c r="C45" s="101"/>
      <c r="D45" s="95"/>
    </row>
    <row r="46" spans="1:8">
      <c r="A46" s="94" t="s">
        <v>70</v>
      </c>
      <c r="B46" s="94" t="s">
        <v>71</v>
      </c>
      <c r="C46" s="74"/>
      <c r="D46" s="74"/>
    </row>
    <row r="47" spans="1:8" ht="15" customHeight="1">
      <c r="A47" s="94" t="s">
        <v>72</v>
      </c>
      <c r="B47" s="94" t="s">
        <v>4</v>
      </c>
      <c r="C47" s="74"/>
      <c r="D47" s="74"/>
      <c r="H47" s="98"/>
    </row>
    <row r="48" spans="1:8" ht="15" customHeight="1">
      <c r="A48" s="94" t="s">
        <v>73</v>
      </c>
      <c r="B48" s="94" t="s">
        <v>5</v>
      </c>
      <c r="C48" s="74"/>
      <c r="D48" s="74"/>
      <c r="H48" s="98"/>
    </row>
    <row r="49" spans="1:4" ht="15" customHeight="1">
      <c r="A49" s="94" t="s">
        <v>74</v>
      </c>
      <c r="B49" s="94"/>
      <c r="C49" s="101"/>
      <c r="D49" s="93"/>
    </row>
    <row r="50" spans="1:4" s="52" customFormat="1" ht="15" customHeight="1">
      <c r="A50" s="76" t="s">
        <v>75</v>
      </c>
      <c r="B50" s="91" t="s">
        <v>76</v>
      </c>
      <c r="C50" s="77">
        <f>C38+C43</f>
        <v>257116.9</v>
      </c>
      <c r="D50" s="77">
        <f>SUM(D37:D49)</f>
        <v>259404.9</v>
      </c>
    </row>
    <row r="51" spans="1:4">
      <c r="A51" s="76" t="s">
        <v>77</v>
      </c>
      <c r="B51" s="91" t="s">
        <v>78</v>
      </c>
      <c r="C51" s="77"/>
      <c r="D51" s="93"/>
    </row>
    <row r="52" spans="1:4">
      <c r="A52" s="94" t="s">
        <v>79</v>
      </c>
      <c r="B52" s="94" t="s">
        <v>80</v>
      </c>
      <c r="C52" s="93"/>
      <c r="D52" s="93"/>
    </row>
    <row r="53" spans="1:4">
      <c r="A53" s="94" t="s">
        <v>81</v>
      </c>
      <c r="B53" s="94" t="s">
        <v>151</v>
      </c>
      <c r="C53" s="93"/>
      <c r="D53" s="93"/>
    </row>
    <row r="54" spans="1:4">
      <c r="A54" s="94" t="s">
        <v>82</v>
      </c>
      <c r="B54" s="94" t="s">
        <v>83</v>
      </c>
      <c r="C54" s="93"/>
      <c r="D54" s="93"/>
    </row>
    <row r="55" spans="1:4">
      <c r="A55" s="94" t="s">
        <v>84</v>
      </c>
      <c r="B55" s="94" t="s">
        <v>85</v>
      </c>
      <c r="C55" s="97"/>
      <c r="D55" s="95"/>
    </row>
    <row r="56" spans="1:4">
      <c r="A56" s="94" t="s">
        <v>86</v>
      </c>
      <c r="B56" s="94" t="s">
        <v>87</v>
      </c>
      <c r="C56" s="93"/>
      <c r="D56" s="101"/>
    </row>
    <row r="57" spans="1:4">
      <c r="A57" s="94" t="s">
        <v>88</v>
      </c>
      <c r="B57" s="94" t="s">
        <v>554</v>
      </c>
      <c r="C57" s="93"/>
      <c r="D57" s="101"/>
    </row>
    <row r="58" spans="1:4" s="52" customFormat="1">
      <c r="A58" s="91" t="s">
        <v>89</v>
      </c>
      <c r="B58" s="91" t="s">
        <v>90</v>
      </c>
      <c r="C58" s="77">
        <f>SUM(C52:C57)</f>
        <v>0</v>
      </c>
      <c r="D58" s="77">
        <f>SUM(D52:D57)</f>
        <v>0</v>
      </c>
    </row>
    <row r="59" spans="1:4" s="52" customFormat="1">
      <c r="A59" s="76" t="s">
        <v>89</v>
      </c>
      <c r="B59" s="43" t="s">
        <v>91</v>
      </c>
      <c r="C59" s="77">
        <f>C58+C50</f>
        <v>257116.9</v>
      </c>
      <c r="D59" s="77">
        <f>D58+D50</f>
        <v>259404.9</v>
      </c>
    </row>
    <row r="60" spans="1:4">
      <c r="A60" s="91">
        <v>2.2000000000000002</v>
      </c>
      <c r="B60" s="43" t="s">
        <v>222</v>
      </c>
      <c r="C60" s="103"/>
      <c r="D60" s="101"/>
    </row>
    <row r="61" spans="1:4">
      <c r="A61" s="94" t="s">
        <v>92</v>
      </c>
      <c r="B61" s="94" t="s">
        <v>93</v>
      </c>
      <c r="C61" s="101"/>
      <c r="D61" s="101"/>
    </row>
    <row r="62" spans="1:4">
      <c r="A62" s="94" t="s">
        <v>94</v>
      </c>
      <c r="B62" s="94" t="s">
        <v>95</v>
      </c>
      <c r="C62" s="74">
        <v>153790.6</v>
      </c>
      <c r="D62" s="74">
        <v>153790.6</v>
      </c>
    </row>
    <row r="63" spans="1:4">
      <c r="A63" s="94"/>
      <c r="B63" s="94" t="s">
        <v>190</v>
      </c>
      <c r="C63" s="74"/>
      <c r="D63" s="74"/>
    </row>
    <row r="64" spans="1:4">
      <c r="A64" s="94" t="s">
        <v>96</v>
      </c>
      <c r="B64" s="94" t="s">
        <v>6</v>
      </c>
      <c r="C64" s="101"/>
      <c r="D64" s="101"/>
    </row>
    <row r="65" spans="1:4" s="52" customFormat="1">
      <c r="A65" s="91" t="s">
        <v>97</v>
      </c>
      <c r="B65" s="91" t="s">
        <v>98</v>
      </c>
      <c r="C65" s="77">
        <v>153790.6</v>
      </c>
      <c r="D65" s="77">
        <v>153790.6</v>
      </c>
    </row>
    <row r="66" spans="1:4">
      <c r="A66" s="94" t="s">
        <v>99</v>
      </c>
      <c r="B66" s="94" t="s">
        <v>100</v>
      </c>
      <c r="C66" s="101"/>
      <c r="D66" s="101"/>
    </row>
    <row r="67" spans="1:4">
      <c r="A67" s="94" t="s">
        <v>101</v>
      </c>
      <c r="B67" s="94" t="s">
        <v>102</v>
      </c>
      <c r="C67" s="101"/>
      <c r="D67" s="101"/>
    </row>
    <row r="68" spans="1:4">
      <c r="A68" s="94" t="s">
        <v>103</v>
      </c>
      <c r="B68" s="94" t="s">
        <v>104</v>
      </c>
      <c r="C68" s="101"/>
      <c r="D68" s="101"/>
    </row>
    <row r="69" spans="1:4">
      <c r="A69" s="94" t="s">
        <v>105</v>
      </c>
      <c r="B69" s="94" t="s">
        <v>106</v>
      </c>
      <c r="C69" s="74">
        <v>-332124.7</v>
      </c>
      <c r="D69" s="74">
        <v>-334412.7</v>
      </c>
    </row>
    <row r="70" spans="1:4">
      <c r="A70" s="94"/>
      <c r="B70" s="94"/>
      <c r="C70" s="101"/>
      <c r="D70" s="104"/>
    </row>
    <row r="71" spans="1:4" s="52" customFormat="1">
      <c r="A71" s="76" t="s">
        <v>107</v>
      </c>
      <c r="B71" s="43" t="s">
        <v>108</v>
      </c>
      <c r="C71" s="77">
        <f>C65+C68+C69</f>
        <v>-178334.1</v>
      </c>
      <c r="D71" s="77">
        <f>D65+D69+D68</f>
        <v>-180622.1</v>
      </c>
    </row>
    <row r="72" spans="1:4">
      <c r="A72" s="107">
        <v>2.2999999999999998</v>
      </c>
      <c r="B72" s="107" t="s">
        <v>109</v>
      </c>
      <c r="C72" s="101"/>
      <c r="D72" s="101"/>
    </row>
    <row r="73" spans="1:4" s="52" customFormat="1" ht="31.5" customHeight="1">
      <c r="A73" s="76" t="s">
        <v>110</v>
      </c>
      <c r="B73" s="43" t="s">
        <v>223</v>
      </c>
      <c r="C73" s="77">
        <f>C59+C71</f>
        <v>78782.799999999988</v>
      </c>
      <c r="D73" s="77">
        <f>D71+D59</f>
        <v>78782.799999999988</v>
      </c>
    </row>
    <row r="74" spans="1:4" s="52" customFormat="1">
      <c r="A74" s="105"/>
      <c r="B74" s="108"/>
      <c r="C74" s="106"/>
      <c r="D74" s="106"/>
    </row>
    <row r="75" spans="1:4" s="52" customFormat="1">
      <c r="A75" s="105"/>
      <c r="B75" s="108"/>
      <c r="C75" s="106"/>
      <c r="D75" s="106"/>
    </row>
    <row r="76" spans="1:4" s="52" customFormat="1">
      <c r="A76" s="105"/>
      <c r="B76" s="108"/>
      <c r="C76" s="106"/>
      <c r="D76" s="106"/>
    </row>
    <row r="77" spans="1:4" s="109" customFormat="1">
      <c r="A77" s="209" t="str">
        <f>Face!A87</f>
        <v>Гүйцэтгэх захирал                     ______________ / …………………... /</v>
      </c>
      <c r="B77" s="209"/>
      <c r="C77" s="209"/>
      <c r="D77" s="209"/>
    </row>
    <row r="78" spans="1:4">
      <c r="A78" s="109"/>
      <c r="B78" s="109"/>
      <c r="C78" s="87"/>
      <c r="D78" s="87"/>
    </row>
    <row r="79" spans="1:4">
      <c r="A79" s="209" t="str">
        <f>Face!A89</f>
        <v xml:space="preserve">   Нягтлан бодогч /Ерөнхий/         ______________/……………………./</v>
      </c>
      <c r="B79" s="209"/>
      <c r="C79" s="209"/>
      <c r="D79" s="209"/>
    </row>
    <row r="80" spans="1:4">
      <c r="A80" s="109"/>
      <c r="B80" s="109"/>
      <c r="C80" s="110"/>
      <c r="D80" s="110"/>
    </row>
    <row r="81" spans="1:4">
      <c r="A81" s="109"/>
      <c r="B81" s="109"/>
      <c r="C81" s="110"/>
      <c r="D81" s="110"/>
    </row>
    <row r="82" spans="1:4">
      <c r="A82" s="109"/>
      <c r="B82" s="109"/>
      <c r="C82" s="110">
        <v>0</v>
      </c>
      <c r="D82" s="110"/>
    </row>
  </sheetData>
  <mergeCells count="6">
    <mergeCell ref="A79:D79"/>
    <mergeCell ref="A77:D77"/>
    <mergeCell ref="A1:D1"/>
    <mergeCell ref="A7:A8"/>
    <mergeCell ref="B7:B8"/>
    <mergeCell ref="C7:D7"/>
  </mergeCells>
  <pageMargins left="0.5" right="0.25" top="0.75" bottom="0.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8"/>
  <sheetViews>
    <sheetView zoomScale="80" zoomScaleNormal="80" zoomScalePageLayoutView="70" workbookViewId="0">
      <selection activeCell="A36" sqref="A36:C37"/>
    </sheetView>
  </sheetViews>
  <sheetFormatPr defaultColWidth="7.85546875" defaultRowHeight="15"/>
  <cols>
    <col min="1" max="1" width="7.85546875" style="73"/>
    <col min="2" max="2" width="45.5703125" style="58" customWidth="1"/>
    <col min="3" max="3" width="27.42578125" style="59" customWidth="1"/>
    <col min="4" max="4" width="17.7109375" style="58" bestFit="1" customWidth="1"/>
    <col min="5" max="16384" width="7.85546875" style="58"/>
  </cols>
  <sheetData>
    <row r="1" spans="1:4">
      <c r="A1" s="213" t="s">
        <v>191</v>
      </c>
      <c r="B1" s="213"/>
      <c r="C1" s="213"/>
    </row>
    <row r="3" spans="1:4" ht="15.75" thickBot="1">
      <c r="A3" s="213" t="str">
        <f>'CT1'!A3:B3</f>
        <v xml:space="preserve">  "БӨӨНИЙ ХУДАЛДАА" ХК</v>
      </c>
      <c r="B3" s="213"/>
      <c r="C3" s="60" t="str">
        <f>'CT1'!D3</f>
        <v>2019 оны 12 сарын 31өдөр</v>
      </c>
    </row>
    <row r="4" spans="1:4">
      <c r="A4" s="214" t="s">
        <v>7</v>
      </c>
      <c r="B4" s="214"/>
    </row>
    <row r="5" spans="1:4">
      <c r="A5" s="61"/>
      <c r="B5" s="62"/>
      <c r="C5" s="63" t="s">
        <v>8</v>
      </c>
    </row>
    <row r="6" spans="1:4" ht="30">
      <c r="A6" s="64" t="s">
        <v>9</v>
      </c>
      <c r="B6" s="155" t="s">
        <v>133</v>
      </c>
      <c r="C6" s="65" t="s">
        <v>134</v>
      </c>
    </row>
    <row r="7" spans="1:4" s="67" customFormat="1" ht="14.25" customHeight="1">
      <c r="A7" s="66">
        <v>1</v>
      </c>
      <c r="B7" s="154" t="s">
        <v>192</v>
      </c>
      <c r="C7" s="111">
        <v>26540</v>
      </c>
    </row>
    <row r="8" spans="1:4" s="67" customFormat="1" ht="15" customHeight="1">
      <c r="A8" s="66">
        <v>2</v>
      </c>
      <c r="B8" s="156" t="s">
        <v>135</v>
      </c>
      <c r="C8" s="111"/>
      <c r="D8" s="70"/>
    </row>
    <row r="9" spans="1:4" s="67" customFormat="1" ht="14.25" customHeight="1">
      <c r="A9" s="66">
        <v>3</v>
      </c>
      <c r="B9" s="154" t="s">
        <v>136</v>
      </c>
      <c r="C9" s="68">
        <f>C7-C8</f>
        <v>26540</v>
      </c>
      <c r="D9" s="70"/>
    </row>
    <row r="10" spans="1:4" s="67" customFormat="1" ht="15" customHeight="1">
      <c r="A10" s="66">
        <v>4</v>
      </c>
      <c r="B10" s="152" t="s">
        <v>193</v>
      </c>
      <c r="C10" s="68"/>
      <c r="D10" s="70"/>
    </row>
    <row r="11" spans="1:4" s="67" customFormat="1" ht="15" customHeight="1">
      <c r="A11" s="66">
        <v>5</v>
      </c>
      <c r="B11" s="152" t="s">
        <v>194</v>
      </c>
      <c r="C11" s="68"/>
      <c r="D11" s="70"/>
    </row>
    <row r="12" spans="1:4" s="67" customFormat="1" ht="15" customHeight="1">
      <c r="A12" s="66">
        <v>6</v>
      </c>
      <c r="B12" s="152" t="s">
        <v>195</v>
      </c>
      <c r="C12" s="68"/>
      <c r="D12" s="70"/>
    </row>
    <row r="13" spans="1:4" s="67" customFormat="1" ht="15" customHeight="1">
      <c r="A13" s="66">
        <v>7</v>
      </c>
      <c r="B13" s="152" t="s">
        <v>196</v>
      </c>
      <c r="C13" s="71"/>
    </row>
    <row r="14" spans="1:4" ht="15" customHeight="1">
      <c r="A14" s="66">
        <v>8</v>
      </c>
      <c r="B14" s="152" t="s">
        <v>197</v>
      </c>
      <c r="C14" s="71"/>
    </row>
    <row r="15" spans="1:4" ht="15" customHeight="1">
      <c r="A15" s="66">
        <v>9</v>
      </c>
      <c r="B15" s="152" t="s">
        <v>198</v>
      </c>
      <c r="C15" s="71"/>
    </row>
    <row r="16" spans="1:4" ht="15" customHeight="1">
      <c r="A16" s="66">
        <v>10</v>
      </c>
      <c r="B16" s="152" t="s">
        <v>199</v>
      </c>
      <c r="C16" s="71">
        <v>14865</v>
      </c>
    </row>
    <row r="17" spans="1:4" ht="15" customHeight="1">
      <c r="A17" s="66">
        <v>11</v>
      </c>
      <c r="B17" s="152" t="s">
        <v>200</v>
      </c>
      <c r="C17" s="71">
        <v>13963</v>
      </c>
    </row>
    <row r="18" spans="1:4" ht="15" customHeight="1">
      <c r="A18" s="66">
        <v>12</v>
      </c>
      <c r="B18" s="152" t="s">
        <v>149</v>
      </c>
      <c r="C18" s="71"/>
    </row>
    <row r="19" spans="1:4" ht="15" customHeight="1">
      <c r="A19" s="66">
        <v>13</v>
      </c>
      <c r="B19" s="152" t="s">
        <v>201</v>
      </c>
      <c r="C19" s="111"/>
    </row>
    <row r="20" spans="1:4" ht="15" customHeight="1">
      <c r="A20" s="66">
        <v>14</v>
      </c>
      <c r="B20" s="152" t="s">
        <v>202</v>
      </c>
      <c r="C20" s="71"/>
    </row>
    <row r="21" spans="1:4" ht="14.25" customHeight="1">
      <c r="A21" s="66">
        <v>15</v>
      </c>
      <c r="B21" s="152" t="s">
        <v>203</v>
      </c>
      <c r="C21" s="71"/>
    </row>
    <row r="22" spans="1:4" ht="15" customHeight="1">
      <c r="A22" s="66">
        <v>16</v>
      </c>
      <c r="B22" s="152" t="s">
        <v>204</v>
      </c>
      <c r="C22" s="71"/>
    </row>
    <row r="23" spans="1:4" ht="15" customHeight="1">
      <c r="A23" s="66">
        <v>17</v>
      </c>
      <c r="B23" s="152" t="s">
        <v>205</v>
      </c>
      <c r="C23" s="71"/>
    </row>
    <row r="24" spans="1:4" s="67" customFormat="1" ht="14.25" customHeight="1">
      <c r="A24" s="66">
        <v>18</v>
      </c>
      <c r="B24" s="154" t="s">
        <v>137</v>
      </c>
      <c r="C24" s="68">
        <f>C9+C10+C11+C12+C13+C14-C15-C16-C17-C18+C19+C20+C21+C22+C23</f>
        <v>-2288</v>
      </c>
    </row>
    <row r="25" spans="1:4" ht="15" customHeight="1">
      <c r="A25" s="66">
        <v>19</v>
      </c>
      <c r="B25" s="153" t="s">
        <v>206</v>
      </c>
      <c r="C25" s="71"/>
      <c r="D25" s="113"/>
    </row>
    <row r="26" spans="1:4" s="67" customFormat="1" ht="14.25" customHeight="1">
      <c r="A26" s="66">
        <v>20</v>
      </c>
      <c r="B26" s="154" t="s">
        <v>138</v>
      </c>
      <c r="C26" s="68">
        <f>C24-C25</f>
        <v>-2288</v>
      </c>
    </row>
    <row r="27" spans="1:4" ht="36.75" customHeight="1">
      <c r="A27" s="66">
        <v>21</v>
      </c>
      <c r="B27" s="154" t="s">
        <v>207</v>
      </c>
      <c r="C27" s="69"/>
    </row>
    <row r="28" spans="1:4" s="67" customFormat="1" ht="14.25" customHeight="1">
      <c r="A28" s="66">
        <v>22</v>
      </c>
      <c r="B28" s="154" t="s">
        <v>139</v>
      </c>
      <c r="C28" s="68">
        <f>C26-C27</f>
        <v>-2288</v>
      </c>
    </row>
    <row r="29" spans="1:4" s="67" customFormat="1" ht="14.25" customHeight="1">
      <c r="A29" s="66">
        <v>23</v>
      </c>
      <c r="B29" s="157" t="s">
        <v>208</v>
      </c>
      <c r="C29" s="68"/>
    </row>
    <row r="30" spans="1:4" s="67" customFormat="1" ht="14.25" customHeight="1">
      <c r="A30" s="66"/>
      <c r="B30" s="156" t="s">
        <v>209</v>
      </c>
      <c r="C30" s="68"/>
    </row>
    <row r="31" spans="1:4" ht="15" customHeight="1">
      <c r="A31" s="72"/>
      <c r="B31" s="156" t="s">
        <v>210</v>
      </c>
      <c r="C31" s="69"/>
    </row>
    <row r="32" spans="1:4" ht="15" customHeight="1">
      <c r="A32" s="72"/>
      <c r="B32" s="156" t="s">
        <v>211</v>
      </c>
      <c r="C32" s="69"/>
    </row>
    <row r="33" spans="1:3" s="67" customFormat="1" ht="14.25" customHeight="1">
      <c r="A33" s="66">
        <v>24</v>
      </c>
      <c r="B33" s="154" t="s">
        <v>212</v>
      </c>
      <c r="C33" s="68"/>
    </row>
    <row r="34" spans="1:3" ht="15" customHeight="1">
      <c r="A34" s="66">
        <v>25</v>
      </c>
      <c r="B34" s="154" t="s">
        <v>213</v>
      </c>
      <c r="C34" s="71">
        <v>0</v>
      </c>
    </row>
    <row r="36" spans="1:3">
      <c r="A36" s="215" t="str">
        <f>'CT1'!A77:D77</f>
        <v>Гүйцэтгэх захирал                     ______________ / …………………... /</v>
      </c>
      <c r="B36" s="215"/>
      <c r="C36" s="215"/>
    </row>
    <row r="37" spans="1:3">
      <c r="A37" s="4" t="str">
        <f>'CT1'!A79:D79</f>
        <v xml:space="preserve">   Нягтлан бодогч /Ерөнхий/         ______________/……………………./</v>
      </c>
      <c r="B37" s="4"/>
      <c r="C37" s="2"/>
    </row>
    <row r="48" spans="1:3">
      <c r="A48" s="58"/>
      <c r="C48" s="58"/>
    </row>
    <row r="49" spans="1:3">
      <c r="A49" s="58"/>
      <c r="C49" s="58"/>
    </row>
    <row r="51" spans="1:3">
      <c r="A51" s="58"/>
      <c r="C51" s="58"/>
    </row>
    <row r="52" spans="1:3">
      <c r="A52" s="58"/>
      <c r="C52" s="58"/>
    </row>
    <row r="53" spans="1:3">
      <c r="A53" s="58"/>
      <c r="C53" s="58"/>
    </row>
    <row r="62" spans="1:3" ht="14.25" customHeight="1">
      <c r="A62" s="58"/>
      <c r="C62" s="58"/>
    </row>
    <row r="78" spans="1:3">
      <c r="A78" s="58"/>
      <c r="C78" s="58"/>
    </row>
  </sheetData>
  <mergeCells count="4">
    <mergeCell ref="A1:C1"/>
    <mergeCell ref="A3:B3"/>
    <mergeCell ref="A4:B4"/>
    <mergeCell ref="A36:C36"/>
  </mergeCells>
  <pageMargins left="0.5" right="0.25" top="0.75" bottom="0.2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34"/>
  <sheetViews>
    <sheetView zoomScale="80" zoomScaleNormal="80" zoomScalePageLayoutView="80" workbookViewId="0">
      <selection activeCell="C10" sqref="C10"/>
    </sheetView>
  </sheetViews>
  <sheetFormatPr defaultColWidth="24.7109375" defaultRowHeight="14.25"/>
  <cols>
    <col min="1" max="1" width="4" style="6" customWidth="1"/>
    <col min="2" max="2" width="38.7109375" style="6" customWidth="1"/>
    <col min="3" max="3" width="17.42578125" style="5" customWidth="1"/>
    <col min="4" max="4" width="17.85546875" style="5" customWidth="1"/>
    <col min="5" max="5" width="21.7109375" style="5" customWidth="1"/>
    <col min="6" max="6" width="18.28515625" style="5" customWidth="1"/>
    <col min="7" max="7" width="17.42578125" style="5" customWidth="1"/>
    <col min="8" max="10" width="24.7109375" style="5"/>
    <col min="11" max="255" width="24.7109375" style="6"/>
    <col min="256" max="256" width="4" style="6" customWidth="1"/>
    <col min="257" max="257" width="38.7109375" style="6" customWidth="1"/>
    <col min="258" max="258" width="17.42578125" style="6" customWidth="1"/>
    <col min="259" max="260" width="11.42578125" style="6" customWidth="1"/>
    <col min="261" max="261" width="13.42578125" style="6" customWidth="1"/>
    <col min="262" max="263" width="14.42578125" style="6" customWidth="1"/>
    <col min="264" max="511" width="24.7109375" style="6"/>
    <col min="512" max="512" width="4" style="6" customWidth="1"/>
    <col min="513" max="513" width="38.7109375" style="6" customWidth="1"/>
    <col min="514" max="514" width="17.42578125" style="6" customWidth="1"/>
    <col min="515" max="516" width="11.42578125" style="6" customWidth="1"/>
    <col min="517" max="517" width="13.42578125" style="6" customWidth="1"/>
    <col min="518" max="519" width="14.42578125" style="6" customWidth="1"/>
    <col min="520" max="767" width="24.7109375" style="6"/>
    <col min="768" max="768" width="4" style="6" customWidth="1"/>
    <col min="769" max="769" width="38.7109375" style="6" customWidth="1"/>
    <col min="770" max="770" width="17.42578125" style="6" customWidth="1"/>
    <col min="771" max="772" width="11.42578125" style="6" customWidth="1"/>
    <col min="773" max="773" width="13.42578125" style="6" customWidth="1"/>
    <col min="774" max="775" width="14.42578125" style="6" customWidth="1"/>
    <col min="776" max="1023" width="24.7109375" style="6"/>
    <col min="1024" max="1024" width="4" style="6" customWidth="1"/>
    <col min="1025" max="1025" width="38.7109375" style="6" customWidth="1"/>
    <col min="1026" max="1026" width="17.42578125" style="6" customWidth="1"/>
    <col min="1027" max="1028" width="11.42578125" style="6" customWidth="1"/>
    <col min="1029" max="1029" width="13.42578125" style="6" customWidth="1"/>
    <col min="1030" max="1031" width="14.42578125" style="6" customWidth="1"/>
    <col min="1032" max="1279" width="24.7109375" style="6"/>
    <col min="1280" max="1280" width="4" style="6" customWidth="1"/>
    <col min="1281" max="1281" width="38.7109375" style="6" customWidth="1"/>
    <col min="1282" max="1282" width="17.42578125" style="6" customWidth="1"/>
    <col min="1283" max="1284" width="11.42578125" style="6" customWidth="1"/>
    <col min="1285" max="1285" width="13.42578125" style="6" customWidth="1"/>
    <col min="1286" max="1287" width="14.42578125" style="6" customWidth="1"/>
    <col min="1288" max="1535" width="24.7109375" style="6"/>
    <col min="1536" max="1536" width="4" style="6" customWidth="1"/>
    <col min="1537" max="1537" width="38.7109375" style="6" customWidth="1"/>
    <col min="1538" max="1538" width="17.42578125" style="6" customWidth="1"/>
    <col min="1539" max="1540" width="11.42578125" style="6" customWidth="1"/>
    <col min="1541" max="1541" width="13.42578125" style="6" customWidth="1"/>
    <col min="1542" max="1543" width="14.42578125" style="6" customWidth="1"/>
    <col min="1544" max="1791" width="24.7109375" style="6"/>
    <col min="1792" max="1792" width="4" style="6" customWidth="1"/>
    <col min="1793" max="1793" width="38.7109375" style="6" customWidth="1"/>
    <col min="1794" max="1794" width="17.42578125" style="6" customWidth="1"/>
    <col min="1795" max="1796" width="11.42578125" style="6" customWidth="1"/>
    <col min="1797" max="1797" width="13.42578125" style="6" customWidth="1"/>
    <col min="1798" max="1799" width="14.42578125" style="6" customWidth="1"/>
    <col min="1800" max="2047" width="24.7109375" style="6"/>
    <col min="2048" max="2048" width="4" style="6" customWidth="1"/>
    <col min="2049" max="2049" width="38.7109375" style="6" customWidth="1"/>
    <col min="2050" max="2050" width="17.42578125" style="6" customWidth="1"/>
    <col min="2051" max="2052" width="11.42578125" style="6" customWidth="1"/>
    <col min="2053" max="2053" width="13.42578125" style="6" customWidth="1"/>
    <col min="2054" max="2055" width="14.42578125" style="6" customWidth="1"/>
    <col min="2056" max="2303" width="24.7109375" style="6"/>
    <col min="2304" max="2304" width="4" style="6" customWidth="1"/>
    <col min="2305" max="2305" width="38.7109375" style="6" customWidth="1"/>
    <col min="2306" max="2306" width="17.42578125" style="6" customWidth="1"/>
    <col min="2307" max="2308" width="11.42578125" style="6" customWidth="1"/>
    <col min="2309" max="2309" width="13.42578125" style="6" customWidth="1"/>
    <col min="2310" max="2311" width="14.42578125" style="6" customWidth="1"/>
    <col min="2312" max="2559" width="24.7109375" style="6"/>
    <col min="2560" max="2560" width="4" style="6" customWidth="1"/>
    <col min="2561" max="2561" width="38.7109375" style="6" customWidth="1"/>
    <col min="2562" max="2562" width="17.42578125" style="6" customWidth="1"/>
    <col min="2563" max="2564" width="11.42578125" style="6" customWidth="1"/>
    <col min="2565" max="2565" width="13.42578125" style="6" customWidth="1"/>
    <col min="2566" max="2567" width="14.42578125" style="6" customWidth="1"/>
    <col min="2568" max="2815" width="24.7109375" style="6"/>
    <col min="2816" max="2816" width="4" style="6" customWidth="1"/>
    <col min="2817" max="2817" width="38.7109375" style="6" customWidth="1"/>
    <col min="2818" max="2818" width="17.42578125" style="6" customWidth="1"/>
    <col min="2819" max="2820" width="11.42578125" style="6" customWidth="1"/>
    <col min="2821" max="2821" width="13.42578125" style="6" customWidth="1"/>
    <col min="2822" max="2823" width="14.42578125" style="6" customWidth="1"/>
    <col min="2824" max="3071" width="24.7109375" style="6"/>
    <col min="3072" max="3072" width="4" style="6" customWidth="1"/>
    <col min="3073" max="3073" width="38.7109375" style="6" customWidth="1"/>
    <col min="3074" max="3074" width="17.42578125" style="6" customWidth="1"/>
    <col min="3075" max="3076" width="11.42578125" style="6" customWidth="1"/>
    <col min="3077" max="3077" width="13.42578125" style="6" customWidth="1"/>
    <col min="3078" max="3079" width="14.42578125" style="6" customWidth="1"/>
    <col min="3080" max="3327" width="24.7109375" style="6"/>
    <col min="3328" max="3328" width="4" style="6" customWidth="1"/>
    <col min="3329" max="3329" width="38.7109375" style="6" customWidth="1"/>
    <col min="3330" max="3330" width="17.42578125" style="6" customWidth="1"/>
    <col min="3331" max="3332" width="11.42578125" style="6" customWidth="1"/>
    <col min="3333" max="3333" width="13.42578125" style="6" customWidth="1"/>
    <col min="3334" max="3335" width="14.42578125" style="6" customWidth="1"/>
    <col min="3336" max="3583" width="24.7109375" style="6"/>
    <col min="3584" max="3584" width="4" style="6" customWidth="1"/>
    <col min="3585" max="3585" width="38.7109375" style="6" customWidth="1"/>
    <col min="3586" max="3586" width="17.42578125" style="6" customWidth="1"/>
    <col min="3587" max="3588" width="11.42578125" style="6" customWidth="1"/>
    <col min="3589" max="3589" width="13.42578125" style="6" customWidth="1"/>
    <col min="3590" max="3591" width="14.42578125" style="6" customWidth="1"/>
    <col min="3592" max="3839" width="24.7109375" style="6"/>
    <col min="3840" max="3840" width="4" style="6" customWidth="1"/>
    <col min="3841" max="3841" width="38.7109375" style="6" customWidth="1"/>
    <col min="3842" max="3842" width="17.42578125" style="6" customWidth="1"/>
    <col min="3843" max="3844" width="11.42578125" style="6" customWidth="1"/>
    <col min="3845" max="3845" width="13.42578125" style="6" customWidth="1"/>
    <col min="3846" max="3847" width="14.42578125" style="6" customWidth="1"/>
    <col min="3848" max="4095" width="24.7109375" style="6"/>
    <col min="4096" max="4096" width="4" style="6" customWidth="1"/>
    <col min="4097" max="4097" width="38.7109375" style="6" customWidth="1"/>
    <col min="4098" max="4098" width="17.42578125" style="6" customWidth="1"/>
    <col min="4099" max="4100" width="11.42578125" style="6" customWidth="1"/>
    <col min="4101" max="4101" width="13.42578125" style="6" customWidth="1"/>
    <col min="4102" max="4103" width="14.42578125" style="6" customWidth="1"/>
    <col min="4104" max="4351" width="24.7109375" style="6"/>
    <col min="4352" max="4352" width="4" style="6" customWidth="1"/>
    <col min="4353" max="4353" width="38.7109375" style="6" customWidth="1"/>
    <col min="4354" max="4354" width="17.42578125" style="6" customWidth="1"/>
    <col min="4355" max="4356" width="11.42578125" style="6" customWidth="1"/>
    <col min="4357" max="4357" width="13.42578125" style="6" customWidth="1"/>
    <col min="4358" max="4359" width="14.42578125" style="6" customWidth="1"/>
    <col min="4360" max="4607" width="24.7109375" style="6"/>
    <col min="4608" max="4608" width="4" style="6" customWidth="1"/>
    <col min="4609" max="4609" width="38.7109375" style="6" customWidth="1"/>
    <col min="4610" max="4610" width="17.42578125" style="6" customWidth="1"/>
    <col min="4611" max="4612" width="11.42578125" style="6" customWidth="1"/>
    <col min="4613" max="4613" width="13.42578125" style="6" customWidth="1"/>
    <col min="4614" max="4615" width="14.42578125" style="6" customWidth="1"/>
    <col min="4616" max="4863" width="24.7109375" style="6"/>
    <col min="4864" max="4864" width="4" style="6" customWidth="1"/>
    <col min="4865" max="4865" width="38.7109375" style="6" customWidth="1"/>
    <col min="4866" max="4866" width="17.42578125" style="6" customWidth="1"/>
    <col min="4867" max="4868" width="11.42578125" style="6" customWidth="1"/>
    <col min="4869" max="4869" width="13.42578125" style="6" customWidth="1"/>
    <col min="4870" max="4871" width="14.42578125" style="6" customWidth="1"/>
    <col min="4872" max="5119" width="24.7109375" style="6"/>
    <col min="5120" max="5120" width="4" style="6" customWidth="1"/>
    <col min="5121" max="5121" width="38.7109375" style="6" customWidth="1"/>
    <col min="5122" max="5122" width="17.42578125" style="6" customWidth="1"/>
    <col min="5123" max="5124" width="11.42578125" style="6" customWidth="1"/>
    <col min="5125" max="5125" width="13.42578125" style="6" customWidth="1"/>
    <col min="5126" max="5127" width="14.42578125" style="6" customWidth="1"/>
    <col min="5128" max="5375" width="24.7109375" style="6"/>
    <col min="5376" max="5376" width="4" style="6" customWidth="1"/>
    <col min="5377" max="5377" width="38.7109375" style="6" customWidth="1"/>
    <col min="5378" max="5378" width="17.42578125" style="6" customWidth="1"/>
    <col min="5379" max="5380" width="11.42578125" style="6" customWidth="1"/>
    <col min="5381" max="5381" width="13.42578125" style="6" customWidth="1"/>
    <col min="5382" max="5383" width="14.42578125" style="6" customWidth="1"/>
    <col min="5384" max="5631" width="24.7109375" style="6"/>
    <col min="5632" max="5632" width="4" style="6" customWidth="1"/>
    <col min="5633" max="5633" width="38.7109375" style="6" customWidth="1"/>
    <col min="5634" max="5634" width="17.42578125" style="6" customWidth="1"/>
    <col min="5635" max="5636" width="11.42578125" style="6" customWidth="1"/>
    <col min="5637" max="5637" width="13.42578125" style="6" customWidth="1"/>
    <col min="5638" max="5639" width="14.42578125" style="6" customWidth="1"/>
    <col min="5640" max="5887" width="24.7109375" style="6"/>
    <col min="5888" max="5888" width="4" style="6" customWidth="1"/>
    <col min="5889" max="5889" width="38.7109375" style="6" customWidth="1"/>
    <col min="5890" max="5890" width="17.42578125" style="6" customWidth="1"/>
    <col min="5891" max="5892" width="11.42578125" style="6" customWidth="1"/>
    <col min="5893" max="5893" width="13.42578125" style="6" customWidth="1"/>
    <col min="5894" max="5895" width="14.42578125" style="6" customWidth="1"/>
    <col min="5896" max="6143" width="24.7109375" style="6"/>
    <col min="6144" max="6144" width="4" style="6" customWidth="1"/>
    <col min="6145" max="6145" width="38.7109375" style="6" customWidth="1"/>
    <col min="6146" max="6146" width="17.42578125" style="6" customWidth="1"/>
    <col min="6147" max="6148" width="11.42578125" style="6" customWidth="1"/>
    <col min="6149" max="6149" width="13.42578125" style="6" customWidth="1"/>
    <col min="6150" max="6151" width="14.42578125" style="6" customWidth="1"/>
    <col min="6152" max="6399" width="24.7109375" style="6"/>
    <col min="6400" max="6400" width="4" style="6" customWidth="1"/>
    <col min="6401" max="6401" width="38.7109375" style="6" customWidth="1"/>
    <col min="6402" max="6402" width="17.42578125" style="6" customWidth="1"/>
    <col min="6403" max="6404" width="11.42578125" style="6" customWidth="1"/>
    <col min="6405" max="6405" width="13.42578125" style="6" customWidth="1"/>
    <col min="6406" max="6407" width="14.42578125" style="6" customWidth="1"/>
    <col min="6408" max="6655" width="24.7109375" style="6"/>
    <col min="6656" max="6656" width="4" style="6" customWidth="1"/>
    <col min="6657" max="6657" width="38.7109375" style="6" customWidth="1"/>
    <col min="6658" max="6658" width="17.42578125" style="6" customWidth="1"/>
    <col min="6659" max="6660" width="11.42578125" style="6" customWidth="1"/>
    <col min="6661" max="6661" width="13.42578125" style="6" customWidth="1"/>
    <col min="6662" max="6663" width="14.42578125" style="6" customWidth="1"/>
    <col min="6664" max="6911" width="24.7109375" style="6"/>
    <col min="6912" max="6912" width="4" style="6" customWidth="1"/>
    <col min="6913" max="6913" width="38.7109375" style="6" customWidth="1"/>
    <col min="6914" max="6914" width="17.42578125" style="6" customWidth="1"/>
    <col min="6915" max="6916" width="11.42578125" style="6" customWidth="1"/>
    <col min="6917" max="6917" width="13.42578125" style="6" customWidth="1"/>
    <col min="6918" max="6919" width="14.42578125" style="6" customWidth="1"/>
    <col min="6920" max="7167" width="24.7109375" style="6"/>
    <col min="7168" max="7168" width="4" style="6" customWidth="1"/>
    <col min="7169" max="7169" width="38.7109375" style="6" customWidth="1"/>
    <col min="7170" max="7170" width="17.42578125" style="6" customWidth="1"/>
    <col min="7171" max="7172" width="11.42578125" style="6" customWidth="1"/>
    <col min="7173" max="7173" width="13.42578125" style="6" customWidth="1"/>
    <col min="7174" max="7175" width="14.42578125" style="6" customWidth="1"/>
    <col min="7176" max="7423" width="24.7109375" style="6"/>
    <col min="7424" max="7424" width="4" style="6" customWidth="1"/>
    <col min="7425" max="7425" width="38.7109375" style="6" customWidth="1"/>
    <col min="7426" max="7426" width="17.42578125" style="6" customWidth="1"/>
    <col min="7427" max="7428" width="11.42578125" style="6" customWidth="1"/>
    <col min="7429" max="7429" width="13.42578125" style="6" customWidth="1"/>
    <col min="7430" max="7431" width="14.42578125" style="6" customWidth="1"/>
    <col min="7432" max="7679" width="24.7109375" style="6"/>
    <col min="7680" max="7680" width="4" style="6" customWidth="1"/>
    <col min="7681" max="7681" width="38.7109375" style="6" customWidth="1"/>
    <col min="7682" max="7682" width="17.42578125" style="6" customWidth="1"/>
    <col min="7683" max="7684" width="11.42578125" style="6" customWidth="1"/>
    <col min="7685" max="7685" width="13.42578125" style="6" customWidth="1"/>
    <col min="7686" max="7687" width="14.42578125" style="6" customWidth="1"/>
    <col min="7688" max="7935" width="24.7109375" style="6"/>
    <col min="7936" max="7936" width="4" style="6" customWidth="1"/>
    <col min="7937" max="7937" width="38.7109375" style="6" customWidth="1"/>
    <col min="7938" max="7938" width="17.42578125" style="6" customWidth="1"/>
    <col min="7939" max="7940" width="11.42578125" style="6" customWidth="1"/>
    <col min="7941" max="7941" width="13.42578125" style="6" customWidth="1"/>
    <col min="7942" max="7943" width="14.42578125" style="6" customWidth="1"/>
    <col min="7944" max="8191" width="24.7109375" style="6"/>
    <col min="8192" max="8192" width="4" style="6" customWidth="1"/>
    <col min="8193" max="8193" width="38.7109375" style="6" customWidth="1"/>
    <col min="8194" max="8194" width="17.42578125" style="6" customWidth="1"/>
    <col min="8195" max="8196" width="11.42578125" style="6" customWidth="1"/>
    <col min="8197" max="8197" width="13.42578125" style="6" customWidth="1"/>
    <col min="8198" max="8199" width="14.42578125" style="6" customWidth="1"/>
    <col min="8200" max="8447" width="24.7109375" style="6"/>
    <col min="8448" max="8448" width="4" style="6" customWidth="1"/>
    <col min="8449" max="8449" width="38.7109375" style="6" customWidth="1"/>
    <col min="8450" max="8450" width="17.42578125" style="6" customWidth="1"/>
    <col min="8451" max="8452" width="11.42578125" style="6" customWidth="1"/>
    <col min="8453" max="8453" width="13.42578125" style="6" customWidth="1"/>
    <col min="8454" max="8455" width="14.42578125" style="6" customWidth="1"/>
    <col min="8456" max="8703" width="24.7109375" style="6"/>
    <col min="8704" max="8704" width="4" style="6" customWidth="1"/>
    <col min="8705" max="8705" width="38.7109375" style="6" customWidth="1"/>
    <col min="8706" max="8706" width="17.42578125" style="6" customWidth="1"/>
    <col min="8707" max="8708" width="11.42578125" style="6" customWidth="1"/>
    <col min="8709" max="8709" width="13.42578125" style="6" customWidth="1"/>
    <col min="8710" max="8711" width="14.42578125" style="6" customWidth="1"/>
    <col min="8712" max="8959" width="24.7109375" style="6"/>
    <col min="8960" max="8960" width="4" style="6" customWidth="1"/>
    <col min="8961" max="8961" width="38.7109375" style="6" customWidth="1"/>
    <col min="8962" max="8962" width="17.42578125" style="6" customWidth="1"/>
    <col min="8963" max="8964" width="11.42578125" style="6" customWidth="1"/>
    <col min="8965" max="8965" width="13.42578125" style="6" customWidth="1"/>
    <col min="8966" max="8967" width="14.42578125" style="6" customWidth="1"/>
    <col min="8968" max="9215" width="24.7109375" style="6"/>
    <col min="9216" max="9216" width="4" style="6" customWidth="1"/>
    <col min="9217" max="9217" width="38.7109375" style="6" customWidth="1"/>
    <col min="9218" max="9218" width="17.42578125" style="6" customWidth="1"/>
    <col min="9219" max="9220" width="11.42578125" style="6" customWidth="1"/>
    <col min="9221" max="9221" width="13.42578125" style="6" customWidth="1"/>
    <col min="9222" max="9223" width="14.42578125" style="6" customWidth="1"/>
    <col min="9224" max="9471" width="24.7109375" style="6"/>
    <col min="9472" max="9472" width="4" style="6" customWidth="1"/>
    <col min="9473" max="9473" width="38.7109375" style="6" customWidth="1"/>
    <col min="9474" max="9474" width="17.42578125" style="6" customWidth="1"/>
    <col min="9475" max="9476" width="11.42578125" style="6" customWidth="1"/>
    <col min="9477" max="9477" width="13.42578125" style="6" customWidth="1"/>
    <col min="9478" max="9479" width="14.42578125" style="6" customWidth="1"/>
    <col min="9480" max="9727" width="24.7109375" style="6"/>
    <col min="9728" max="9728" width="4" style="6" customWidth="1"/>
    <col min="9729" max="9729" width="38.7109375" style="6" customWidth="1"/>
    <col min="9730" max="9730" width="17.42578125" style="6" customWidth="1"/>
    <col min="9731" max="9732" width="11.42578125" style="6" customWidth="1"/>
    <col min="9733" max="9733" width="13.42578125" style="6" customWidth="1"/>
    <col min="9734" max="9735" width="14.42578125" style="6" customWidth="1"/>
    <col min="9736" max="9983" width="24.7109375" style="6"/>
    <col min="9984" max="9984" width="4" style="6" customWidth="1"/>
    <col min="9985" max="9985" width="38.7109375" style="6" customWidth="1"/>
    <col min="9986" max="9986" width="17.42578125" style="6" customWidth="1"/>
    <col min="9987" max="9988" width="11.42578125" style="6" customWidth="1"/>
    <col min="9989" max="9989" width="13.42578125" style="6" customWidth="1"/>
    <col min="9990" max="9991" width="14.42578125" style="6" customWidth="1"/>
    <col min="9992" max="10239" width="24.7109375" style="6"/>
    <col min="10240" max="10240" width="4" style="6" customWidth="1"/>
    <col min="10241" max="10241" width="38.7109375" style="6" customWidth="1"/>
    <col min="10242" max="10242" width="17.42578125" style="6" customWidth="1"/>
    <col min="10243" max="10244" width="11.42578125" style="6" customWidth="1"/>
    <col min="10245" max="10245" width="13.42578125" style="6" customWidth="1"/>
    <col min="10246" max="10247" width="14.42578125" style="6" customWidth="1"/>
    <col min="10248" max="10495" width="24.7109375" style="6"/>
    <col min="10496" max="10496" width="4" style="6" customWidth="1"/>
    <col min="10497" max="10497" width="38.7109375" style="6" customWidth="1"/>
    <col min="10498" max="10498" width="17.42578125" style="6" customWidth="1"/>
    <col min="10499" max="10500" width="11.42578125" style="6" customWidth="1"/>
    <col min="10501" max="10501" width="13.42578125" style="6" customWidth="1"/>
    <col min="10502" max="10503" width="14.42578125" style="6" customWidth="1"/>
    <col min="10504" max="10751" width="24.7109375" style="6"/>
    <col min="10752" max="10752" width="4" style="6" customWidth="1"/>
    <col min="10753" max="10753" width="38.7109375" style="6" customWidth="1"/>
    <col min="10754" max="10754" width="17.42578125" style="6" customWidth="1"/>
    <col min="10755" max="10756" width="11.42578125" style="6" customWidth="1"/>
    <col min="10757" max="10757" width="13.42578125" style="6" customWidth="1"/>
    <col min="10758" max="10759" width="14.42578125" style="6" customWidth="1"/>
    <col min="10760" max="11007" width="24.7109375" style="6"/>
    <col min="11008" max="11008" width="4" style="6" customWidth="1"/>
    <col min="11009" max="11009" width="38.7109375" style="6" customWidth="1"/>
    <col min="11010" max="11010" width="17.42578125" style="6" customWidth="1"/>
    <col min="11011" max="11012" width="11.42578125" style="6" customWidth="1"/>
    <col min="11013" max="11013" width="13.42578125" style="6" customWidth="1"/>
    <col min="11014" max="11015" width="14.42578125" style="6" customWidth="1"/>
    <col min="11016" max="11263" width="24.7109375" style="6"/>
    <col min="11264" max="11264" width="4" style="6" customWidth="1"/>
    <col min="11265" max="11265" width="38.7109375" style="6" customWidth="1"/>
    <col min="11266" max="11266" width="17.42578125" style="6" customWidth="1"/>
    <col min="11267" max="11268" width="11.42578125" style="6" customWidth="1"/>
    <col min="11269" max="11269" width="13.42578125" style="6" customWidth="1"/>
    <col min="11270" max="11271" width="14.42578125" style="6" customWidth="1"/>
    <col min="11272" max="11519" width="24.7109375" style="6"/>
    <col min="11520" max="11520" width="4" style="6" customWidth="1"/>
    <col min="11521" max="11521" width="38.7109375" style="6" customWidth="1"/>
    <col min="11522" max="11522" width="17.42578125" style="6" customWidth="1"/>
    <col min="11523" max="11524" width="11.42578125" style="6" customWidth="1"/>
    <col min="11525" max="11525" width="13.42578125" style="6" customWidth="1"/>
    <col min="11526" max="11527" width="14.42578125" style="6" customWidth="1"/>
    <col min="11528" max="11775" width="24.7109375" style="6"/>
    <col min="11776" max="11776" width="4" style="6" customWidth="1"/>
    <col min="11777" max="11777" width="38.7109375" style="6" customWidth="1"/>
    <col min="11778" max="11778" width="17.42578125" style="6" customWidth="1"/>
    <col min="11779" max="11780" width="11.42578125" style="6" customWidth="1"/>
    <col min="11781" max="11781" width="13.42578125" style="6" customWidth="1"/>
    <col min="11782" max="11783" width="14.42578125" style="6" customWidth="1"/>
    <col min="11784" max="12031" width="24.7109375" style="6"/>
    <col min="12032" max="12032" width="4" style="6" customWidth="1"/>
    <col min="12033" max="12033" width="38.7109375" style="6" customWidth="1"/>
    <col min="12034" max="12034" width="17.42578125" style="6" customWidth="1"/>
    <col min="12035" max="12036" width="11.42578125" style="6" customWidth="1"/>
    <col min="12037" max="12037" width="13.42578125" style="6" customWidth="1"/>
    <col min="12038" max="12039" width="14.42578125" style="6" customWidth="1"/>
    <col min="12040" max="12287" width="24.7109375" style="6"/>
    <col min="12288" max="12288" width="4" style="6" customWidth="1"/>
    <col min="12289" max="12289" width="38.7109375" style="6" customWidth="1"/>
    <col min="12290" max="12290" width="17.42578125" style="6" customWidth="1"/>
    <col min="12291" max="12292" width="11.42578125" style="6" customWidth="1"/>
    <col min="12293" max="12293" width="13.42578125" style="6" customWidth="1"/>
    <col min="12294" max="12295" width="14.42578125" style="6" customWidth="1"/>
    <col min="12296" max="12543" width="24.7109375" style="6"/>
    <col min="12544" max="12544" width="4" style="6" customWidth="1"/>
    <col min="12545" max="12545" width="38.7109375" style="6" customWidth="1"/>
    <col min="12546" max="12546" width="17.42578125" style="6" customWidth="1"/>
    <col min="12547" max="12548" width="11.42578125" style="6" customWidth="1"/>
    <col min="12549" max="12549" width="13.42578125" style="6" customWidth="1"/>
    <col min="12550" max="12551" width="14.42578125" style="6" customWidth="1"/>
    <col min="12552" max="12799" width="24.7109375" style="6"/>
    <col min="12800" max="12800" width="4" style="6" customWidth="1"/>
    <col min="12801" max="12801" width="38.7109375" style="6" customWidth="1"/>
    <col min="12802" max="12802" width="17.42578125" style="6" customWidth="1"/>
    <col min="12803" max="12804" width="11.42578125" style="6" customWidth="1"/>
    <col min="12805" max="12805" width="13.42578125" style="6" customWidth="1"/>
    <col min="12806" max="12807" width="14.42578125" style="6" customWidth="1"/>
    <col min="12808" max="13055" width="24.7109375" style="6"/>
    <col min="13056" max="13056" width="4" style="6" customWidth="1"/>
    <col min="13057" max="13057" width="38.7109375" style="6" customWidth="1"/>
    <col min="13058" max="13058" width="17.42578125" style="6" customWidth="1"/>
    <col min="13059" max="13060" width="11.42578125" style="6" customWidth="1"/>
    <col min="13061" max="13061" width="13.42578125" style="6" customWidth="1"/>
    <col min="13062" max="13063" width="14.42578125" style="6" customWidth="1"/>
    <col min="13064" max="13311" width="24.7109375" style="6"/>
    <col min="13312" max="13312" width="4" style="6" customWidth="1"/>
    <col min="13313" max="13313" width="38.7109375" style="6" customWidth="1"/>
    <col min="13314" max="13314" width="17.42578125" style="6" customWidth="1"/>
    <col min="13315" max="13316" width="11.42578125" style="6" customWidth="1"/>
    <col min="13317" max="13317" width="13.42578125" style="6" customWidth="1"/>
    <col min="13318" max="13319" width="14.42578125" style="6" customWidth="1"/>
    <col min="13320" max="13567" width="24.7109375" style="6"/>
    <col min="13568" max="13568" width="4" style="6" customWidth="1"/>
    <col min="13569" max="13569" width="38.7109375" style="6" customWidth="1"/>
    <col min="13570" max="13570" width="17.42578125" style="6" customWidth="1"/>
    <col min="13571" max="13572" width="11.42578125" style="6" customWidth="1"/>
    <col min="13573" max="13573" width="13.42578125" style="6" customWidth="1"/>
    <col min="13574" max="13575" width="14.42578125" style="6" customWidth="1"/>
    <col min="13576" max="13823" width="24.7109375" style="6"/>
    <col min="13824" max="13824" width="4" style="6" customWidth="1"/>
    <col min="13825" max="13825" width="38.7109375" style="6" customWidth="1"/>
    <col min="13826" max="13826" width="17.42578125" style="6" customWidth="1"/>
    <col min="13827" max="13828" width="11.42578125" style="6" customWidth="1"/>
    <col min="13829" max="13829" width="13.42578125" style="6" customWidth="1"/>
    <col min="13830" max="13831" width="14.42578125" style="6" customWidth="1"/>
    <col min="13832" max="14079" width="24.7109375" style="6"/>
    <col min="14080" max="14080" width="4" style="6" customWidth="1"/>
    <col min="14081" max="14081" width="38.7109375" style="6" customWidth="1"/>
    <col min="14082" max="14082" width="17.42578125" style="6" customWidth="1"/>
    <col min="14083" max="14084" width="11.42578125" style="6" customWidth="1"/>
    <col min="14085" max="14085" width="13.42578125" style="6" customWidth="1"/>
    <col min="14086" max="14087" width="14.42578125" style="6" customWidth="1"/>
    <col min="14088" max="14335" width="24.7109375" style="6"/>
    <col min="14336" max="14336" width="4" style="6" customWidth="1"/>
    <col min="14337" max="14337" width="38.7109375" style="6" customWidth="1"/>
    <col min="14338" max="14338" width="17.42578125" style="6" customWidth="1"/>
    <col min="14339" max="14340" width="11.42578125" style="6" customWidth="1"/>
    <col min="14341" max="14341" width="13.42578125" style="6" customWidth="1"/>
    <col min="14342" max="14343" width="14.42578125" style="6" customWidth="1"/>
    <col min="14344" max="14591" width="24.7109375" style="6"/>
    <col min="14592" max="14592" width="4" style="6" customWidth="1"/>
    <col min="14593" max="14593" width="38.7109375" style="6" customWidth="1"/>
    <col min="14594" max="14594" width="17.42578125" style="6" customWidth="1"/>
    <col min="14595" max="14596" width="11.42578125" style="6" customWidth="1"/>
    <col min="14597" max="14597" width="13.42578125" style="6" customWidth="1"/>
    <col min="14598" max="14599" width="14.42578125" style="6" customWidth="1"/>
    <col min="14600" max="14847" width="24.7109375" style="6"/>
    <col min="14848" max="14848" width="4" style="6" customWidth="1"/>
    <col min="14849" max="14849" width="38.7109375" style="6" customWidth="1"/>
    <col min="14850" max="14850" width="17.42578125" style="6" customWidth="1"/>
    <col min="14851" max="14852" width="11.42578125" style="6" customWidth="1"/>
    <col min="14853" max="14853" width="13.42578125" style="6" customWidth="1"/>
    <col min="14854" max="14855" width="14.42578125" style="6" customWidth="1"/>
    <col min="14856" max="15103" width="24.7109375" style="6"/>
    <col min="15104" max="15104" width="4" style="6" customWidth="1"/>
    <col min="15105" max="15105" width="38.7109375" style="6" customWidth="1"/>
    <col min="15106" max="15106" width="17.42578125" style="6" customWidth="1"/>
    <col min="15107" max="15108" width="11.42578125" style="6" customWidth="1"/>
    <col min="15109" max="15109" width="13.42578125" style="6" customWidth="1"/>
    <col min="15110" max="15111" width="14.42578125" style="6" customWidth="1"/>
    <col min="15112" max="15359" width="24.7109375" style="6"/>
    <col min="15360" max="15360" width="4" style="6" customWidth="1"/>
    <col min="15361" max="15361" width="38.7109375" style="6" customWidth="1"/>
    <col min="15362" max="15362" width="17.42578125" style="6" customWidth="1"/>
    <col min="15363" max="15364" width="11.42578125" style="6" customWidth="1"/>
    <col min="15365" max="15365" width="13.42578125" style="6" customWidth="1"/>
    <col min="15366" max="15367" width="14.42578125" style="6" customWidth="1"/>
    <col min="15368" max="15615" width="24.7109375" style="6"/>
    <col min="15616" max="15616" width="4" style="6" customWidth="1"/>
    <col min="15617" max="15617" width="38.7109375" style="6" customWidth="1"/>
    <col min="15618" max="15618" width="17.42578125" style="6" customWidth="1"/>
    <col min="15619" max="15620" width="11.42578125" style="6" customWidth="1"/>
    <col min="15621" max="15621" width="13.42578125" style="6" customWidth="1"/>
    <col min="15622" max="15623" width="14.42578125" style="6" customWidth="1"/>
    <col min="15624" max="15871" width="24.7109375" style="6"/>
    <col min="15872" max="15872" width="4" style="6" customWidth="1"/>
    <col min="15873" max="15873" width="38.7109375" style="6" customWidth="1"/>
    <col min="15874" max="15874" width="17.42578125" style="6" customWidth="1"/>
    <col min="15875" max="15876" width="11.42578125" style="6" customWidth="1"/>
    <col min="15877" max="15877" width="13.42578125" style="6" customWidth="1"/>
    <col min="15878" max="15879" width="14.42578125" style="6" customWidth="1"/>
    <col min="15880" max="16127" width="24.7109375" style="6"/>
    <col min="16128" max="16128" width="4" style="6" customWidth="1"/>
    <col min="16129" max="16129" width="38.7109375" style="6" customWidth="1"/>
    <col min="16130" max="16130" width="17.42578125" style="6" customWidth="1"/>
    <col min="16131" max="16132" width="11.42578125" style="6" customWidth="1"/>
    <col min="16133" max="16133" width="13.42578125" style="6" customWidth="1"/>
    <col min="16134" max="16135" width="14.42578125" style="6" customWidth="1"/>
    <col min="16136" max="16384" width="24.7109375" style="6"/>
  </cols>
  <sheetData>
    <row r="2" spans="1:10" ht="18">
      <c r="A2" s="207" t="s">
        <v>111</v>
      </c>
      <c r="B2" s="207"/>
      <c r="C2" s="207"/>
      <c r="D2" s="207"/>
      <c r="E2" s="207"/>
      <c r="F2" s="207"/>
      <c r="G2" s="207"/>
    </row>
    <row r="3" spans="1:10">
      <c r="A3" s="7"/>
      <c r="B3" s="3" t="str">
        <f>'CT1'!A3</f>
        <v xml:space="preserve">  "БӨӨНИЙ ХУДАЛДАА" ХК</v>
      </c>
      <c r="C3" s="3"/>
      <c r="D3" s="3"/>
      <c r="F3" s="219" t="str">
        <f>'CT2'!C3</f>
        <v>2019 оны 12 сарын 31өдөр</v>
      </c>
      <c r="G3" s="219"/>
    </row>
    <row r="4" spans="1:10">
      <c r="B4" s="50" t="s">
        <v>7</v>
      </c>
    </row>
    <row r="5" spans="1:10" ht="11.25" customHeight="1">
      <c r="A5" s="8"/>
      <c r="B5" s="8"/>
      <c r="C5" s="9"/>
      <c r="D5" s="9"/>
      <c r="E5" s="9"/>
      <c r="F5" s="9"/>
      <c r="G5" s="10" t="s">
        <v>8</v>
      </c>
    </row>
    <row r="6" spans="1:10" s="12" customFormat="1" ht="14.25" customHeight="1">
      <c r="A6" s="216"/>
      <c r="B6" s="216" t="s">
        <v>112</v>
      </c>
      <c r="C6" s="217" t="s">
        <v>214</v>
      </c>
      <c r="D6" s="217" t="s">
        <v>100</v>
      </c>
      <c r="E6" s="217" t="s">
        <v>104</v>
      </c>
      <c r="F6" s="217" t="s">
        <v>224</v>
      </c>
      <c r="G6" s="218" t="s">
        <v>219</v>
      </c>
      <c r="H6" s="11"/>
      <c r="I6" s="11"/>
      <c r="J6" s="11"/>
    </row>
    <row r="7" spans="1:10" s="12" customFormat="1">
      <c r="A7" s="216"/>
      <c r="B7" s="216"/>
      <c r="C7" s="217"/>
      <c r="D7" s="217"/>
      <c r="E7" s="217"/>
      <c r="F7" s="217"/>
      <c r="G7" s="218"/>
      <c r="H7" s="11"/>
      <c r="I7" s="11"/>
      <c r="J7" s="11"/>
    </row>
    <row r="8" spans="1:10" s="12" customFormat="1">
      <c r="A8" s="216"/>
      <c r="B8" s="216"/>
      <c r="C8" s="217"/>
      <c r="D8" s="217"/>
      <c r="E8" s="217"/>
      <c r="F8" s="217"/>
      <c r="G8" s="218"/>
      <c r="H8" s="11"/>
      <c r="I8" s="11"/>
      <c r="J8" s="11"/>
    </row>
    <row r="9" spans="1:10" s="17" customFormat="1" ht="17.25" customHeight="1">
      <c r="A9" s="13">
        <v>1</v>
      </c>
      <c r="B9" s="14" t="s">
        <v>555</v>
      </c>
      <c r="C9" s="74">
        <v>153790.6</v>
      </c>
      <c r="D9" s="15"/>
      <c r="E9" s="15"/>
      <c r="F9" s="74">
        <v>-332124.7</v>
      </c>
      <c r="G9" s="15">
        <f t="shared" ref="G9:G25" si="0">SUM(C9:F9)</f>
        <v>-178334.1</v>
      </c>
      <c r="H9" s="16"/>
      <c r="I9" s="16"/>
      <c r="J9" s="16"/>
    </row>
    <row r="10" spans="1:10" ht="17.25" customHeight="1">
      <c r="A10" s="18">
        <v>2</v>
      </c>
      <c r="B10" s="19" t="s">
        <v>114</v>
      </c>
      <c r="C10" s="20"/>
      <c r="D10" s="20"/>
      <c r="E10" s="20"/>
      <c r="F10" s="20"/>
      <c r="G10" s="15">
        <f t="shared" si="0"/>
        <v>0</v>
      </c>
    </row>
    <row r="11" spans="1:10" s="17" customFormat="1">
      <c r="A11" s="13">
        <v>3</v>
      </c>
      <c r="B11" s="21" t="s">
        <v>115</v>
      </c>
      <c r="C11" s="15">
        <f>SUM(C9:C10)</f>
        <v>153790.6</v>
      </c>
      <c r="D11" s="15">
        <f>SUM(D9:D10)</f>
        <v>0</v>
      </c>
      <c r="E11" s="15">
        <f>SUM(E9:E10)</f>
        <v>0</v>
      </c>
      <c r="F11" s="15">
        <f>SUM(F9:F10)</f>
        <v>-332124.7</v>
      </c>
      <c r="G11" s="15">
        <f t="shared" si="0"/>
        <v>-178334.1</v>
      </c>
      <c r="H11" s="16"/>
      <c r="I11" s="16"/>
      <c r="J11" s="16"/>
    </row>
    <row r="12" spans="1:10">
      <c r="A12" s="18">
        <v>4</v>
      </c>
      <c r="B12" s="19" t="s">
        <v>216</v>
      </c>
      <c r="C12" s="20"/>
      <c r="D12" s="20"/>
      <c r="E12" s="20"/>
      <c r="F12" s="20"/>
      <c r="G12" s="15">
        <f t="shared" si="0"/>
        <v>0</v>
      </c>
    </row>
    <row r="13" spans="1:10" ht="28.5">
      <c r="A13" s="18">
        <v>5</v>
      </c>
      <c r="B13" s="19" t="s">
        <v>116</v>
      </c>
      <c r="C13" s="20"/>
      <c r="D13" s="20"/>
      <c r="E13" s="20"/>
      <c r="F13" s="20"/>
      <c r="G13" s="15">
        <f t="shared" si="0"/>
        <v>0</v>
      </c>
    </row>
    <row r="14" spans="1:10">
      <c r="A14" s="18">
        <v>6</v>
      </c>
      <c r="B14" s="19" t="s">
        <v>113</v>
      </c>
      <c r="C14" s="20"/>
      <c r="D14" s="20"/>
      <c r="E14" s="20"/>
      <c r="F14" s="20"/>
      <c r="G14" s="15">
        <f t="shared" si="0"/>
        <v>0</v>
      </c>
    </row>
    <row r="15" spans="1:10" ht="28.5">
      <c r="A15" s="18">
        <v>7</v>
      </c>
      <c r="B15" s="19" t="s">
        <v>117</v>
      </c>
      <c r="C15" s="20"/>
      <c r="D15" s="20"/>
      <c r="E15" s="20"/>
      <c r="F15" s="20"/>
      <c r="G15" s="15">
        <f t="shared" si="0"/>
        <v>0</v>
      </c>
    </row>
    <row r="16" spans="1:10">
      <c r="A16" s="18">
        <v>8</v>
      </c>
      <c r="B16" s="19" t="s">
        <v>118</v>
      </c>
      <c r="C16" s="20"/>
      <c r="D16" s="20"/>
      <c r="E16" s="20"/>
      <c r="F16" s="20"/>
      <c r="G16" s="15">
        <f t="shared" si="0"/>
        <v>0</v>
      </c>
    </row>
    <row r="17" spans="1:10">
      <c r="A17" s="18">
        <v>9</v>
      </c>
      <c r="B17" s="19" t="s">
        <v>119</v>
      </c>
      <c r="C17" s="20"/>
      <c r="D17" s="20"/>
      <c r="E17" s="20"/>
      <c r="F17" s="20"/>
      <c r="G17" s="15">
        <f t="shared" si="0"/>
        <v>0</v>
      </c>
    </row>
    <row r="18" spans="1:10">
      <c r="A18" s="18">
        <v>10</v>
      </c>
      <c r="B18" s="19" t="s">
        <v>120</v>
      </c>
      <c r="C18" s="20"/>
      <c r="D18" s="20"/>
      <c r="E18" s="20"/>
      <c r="F18" s="20"/>
      <c r="G18" s="15">
        <f t="shared" si="0"/>
        <v>0</v>
      </c>
    </row>
    <row r="19" spans="1:10" s="17" customFormat="1" ht="18" customHeight="1">
      <c r="A19" s="13">
        <v>11</v>
      </c>
      <c r="B19" s="14" t="s">
        <v>229</v>
      </c>
      <c r="C19" s="15">
        <f>SUM(C11:C18)</f>
        <v>153790.6</v>
      </c>
      <c r="D19" s="15">
        <f>SUM(D11:D18)</f>
        <v>0</v>
      </c>
      <c r="E19" s="15">
        <f>SUM(E11:E18)</f>
        <v>0</v>
      </c>
      <c r="F19" s="15">
        <f>SUM(F11:F18)</f>
        <v>-332124.7</v>
      </c>
      <c r="G19" s="15">
        <f t="shared" si="0"/>
        <v>-178334.1</v>
      </c>
      <c r="H19" s="16"/>
      <c r="I19" s="16"/>
      <c r="J19" s="16"/>
    </row>
    <row r="20" spans="1:10">
      <c r="A20" s="18">
        <v>12</v>
      </c>
      <c r="B20" s="19" t="s">
        <v>114</v>
      </c>
      <c r="C20" s="20"/>
      <c r="D20" s="20"/>
      <c r="E20" s="20"/>
      <c r="F20" s="20"/>
      <c r="G20" s="15">
        <f t="shared" si="0"/>
        <v>0</v>
      </c>
    </row>
    <row r="21" spans="1:10" s="17" customFormat="1">
      <c r="A21" s="13">
        <v>13</v>
      </c>
      <c r="B21" s="21" t="s">
        <v>115</v>
      </c>
      <c r="C21" s="15">
        <f>SUM(C19:C20)</f>
        <v>153790.6</v>
      </c>
      <c r="D21" s="15">
        <f>SUM(D19:D20)</f>
        <v>0</v>
      </c>
      <c r="E21" s="15">
        <f>SUM(E19:E20)</f>
        <v>0</v>
      </c>
      <c r="F21" s="15">
        <f>SUM(F19:F20)</f>
        <v>-332124.7</v>
      </c>
      <c r="G21" s="15">
        <f t="shared" si="0"/>
        <v>-178334.1</v>
      </c>
      <c r="H21" s="16"/>
      <c r="I21" s="16"/>
      <c r="J21" s="16"/>
    </row>
    <row r="22" spans="1:10">
      <c r="A22" s="18">
        <v>14</v>
      </c>
      <c r="B22" s="19" t="s">
        <v>114</v>
      </c>
      <c r="C22" s="20"/>
      <c r="D22" s="20"/>
      <c r="E22" s="20"/>
      <c r="F22" s="20">
        <f>'CT2'!C34</f>
        <v>0</v>
      </c>
      <c r="G22" s="15">
        <f t="shared" si="0"/>
        <v>0</v>
      </c>
    </row>
    <row r="23" spans="1:10" ht="28.5">
      <c r="A23" s="18">
        <v>15</v>
      </c>
      <c r="B23" s="19" t="s">
        <v>116</v>
      </c>
      <c r="C23" s="20"/>
      <c r="D23" s="20"/>
      <c r="E23" s="20"/>
      <c r="F23" s="20"/>
      <c r="G23" s="15">
        <f t="shared" si="0"/>
        <v>0</v>
      </c>
    </row>
    <row r="24" spans="1:10">
      <c r="A24" s="18">
        <v>16</v>
      </c>
      <c r="B24" s="19" t="s">
        <v>113</v>
      </c>
      <c r="C24" s="20"/>
      <c r="D24" s="20"/>
      <c r="E24" s="20"/>
      <c r="F24" s="20"/>
      <c r="G24" s="15">
        <f t="shared" si="0"/>
        <v>0</v>
      </c>
    </row>
    <row r="25" spans="1:10" ht="28.5">
      <c r="A25" s="18">
        <v>17</v>
      </c>
      <c r="B25" s="19" t="s">
        <v>117</v>
      </c>
      <c r="C25" s="20"/>
      <c r="D25" s="20"/>
      <c r="E25" s="20"/>
      <c r="F25" s="20"/>
      <c r="G25" s="15">
        <f t="shared" si="0"/>
        <v>0</v>
      </c>
    </row>
    <row r="26" spans="1:10">
      <c r="A26" s="18">
        <v>18</v>
      </c>
      <c r="B26" s="19" t="s">
        <v>118</v>
      </c>
      <c r="C26" s="20"/>
      <c r="D26" s="20"/>
      <c r="E26" s="20"/>
      <c r="F26" s="20">
        <f>'CT2'!C28</f>
        <v>-2288</v>
      </c>
      <c r="G26" s="15">
        <f>SUM(C26:F26)</f>
        <v>-2288</v>
      </c>
    </row>
    <row r="27" spans="1:10">
      <c r="A27" s="18">
        <v>19</v>
      </c>
      <c r="B27" s="19" t="s">
        <v>119</v>
      </c>
      <c r="C27" s="20"/>
      <c r="D27" s="20"/>
      <c r="E27" s="20"/>
      <c r="F27" s="20"/>
      <c r="G27" s="15">
        <f>SUM(C27:F27)</f>
        <v>0</v>
      </c>
    </row>
    <row r="28" spans="1:10">
      <c r="A28" s="18">
        <v>20</v>
      </c>
      <c r="B28" s="19" t="s">
        <v>120</v>
      </c>
      <c r="C28" s="20"/>
      <c r="D28" s="20"/>
      <c r="E28" s="20"/>
      <c r="F28" s="20"/>
      <c r="G28" s="15">
        <f>SUM(C28:F28)</f>
        <v>0</v>
      </c>
    </row>
    <row r="29" spans="1:10" s="17" customFormat="1">
      <c r="A29" s="13">
        <v>21</v>
      </c>
      <c r="B29" s="14" t="s">
        <v>232</v>
      </c>
      <c r="C29" s="15">
        <f>SUM(C21:C28)</f>
        <v>153790.6</v>
      </c>
      <c r="D29" s="15">
        <f>SUM(D21:D28)</f>
        <v>0</v>
      </c>
      <c r="E29" s="15">
        <f>SUM(E21:E28)</f>
        <v>0</v>
      </c>
      <c r="F29" s="15">
        <f>SUM(F21:F28)</f>
        <v>-334412.7</v>
      </c>
      <c r="G29" s="15">
        <f>SUM(C29:F29)</f>
        <v>-180622.1</v>
      </c>
      <c r="H29" s="16"/>
      <c r="I29" s="16"/>
      <c r="J29" s="16"/>
    </row>
    <row r="30" spans="1:10" s="17" customFormat="1">
      <c r="A30" s="22"/>
      <c r="B30" s="23"/>
      <c r="C30" s="24"/>
      <c r="D30" s="24"/>
      <c r="E30" s="24"/>
      <c r="F30" s="24"/>
      <c r="G30" s="24"/>
      <c r="H30" s="16"/>
      <c r="I30" s="16"/>
      <c r="J30" s="16"/>
    </row>
    <row r="31" spans="1:10" s="4" customFormat="1">
      <c r="A31" s="215" t="str">
        <f>'CT1'!A77:D77</f>
        <v>Гүйцэтгэх захирал                     ______________ / …………………... /</v>
      </c>
      <c r="B31" s="215"/>
      <c r="C31" s="215"/>
      <c r="D31" s="215"/>
      <c r="E31" s="215"/>
      <c r="F31" s="215"/>
      <c r="G31" s="215"/>
    </row>
    <row r="32" spans="1:10" s="1" customFormat="1">
      <c r="A32" s="4"/>
      <c r="B32" s="4"/>
      <c r="C32" s="2"/>
    </row>
    <row r="33" spans="1:7" s="1" customFormat="1">
      <c r="A33" s="215" t="str">
        <f>'CT1'!A79:D79</f>
        <v xml:space="preserve">   Нягтлан бодогч /Ерөнхий/         ______________/……………………./</v>
      </c>
      <c r="B33" s="215"/>
      <c r="C33" s="215"/>
      <c r="D33" s="215"/>
      <c r="E33" s="215"/>
      <c r="F33" s="215"/>
      <c r="G33" s="215"/>
    </row>
    <row r="34" spans="1:7" s="1" customFormat="1">
      <c r="A34" s="4"/>
      <c r="B34" s="4"/>
      <c r="C34" s="5"/>
      <c r="D34" s="5"/>
      <c r="E34" s="5"/>
      <c r="F34" s="5"/>
      <c r="G34" s="5"/>
    </row>
  </sheetData>
  <mergeCells count="11">
    <mergeCell ref="A31:G31"/>
    <mergeCell ref="A33:G33"/>
    <mergeCell ref="A2:G2"/>
    <mergeCell ref="A6:A8"/>
    <mergeCell ref="B6:B8"/>
    <mergeCell ref="C6:C8"/>
    <mergeCell ref="D6:D8"/>
    <mergeCell ref="E6:E8"/>
    <mergeCell ref="F6:F8"/>
    <mergeCell ref="G6:G8"/>
    <mergeCell ref="F3:G3"/>
  </mergeCells>
  <pageMargins left="0.5" right="0.25" top="0.75" bottom="0.25" header="0.3" footer="0.3"/>
  <pageSetup paperSize="9" scale="9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9"/>
  <sheetViews>
    <sheetView tabSelected="1" zoomScale="86" zoomScaleNormal="86" zoomScalePageLayoutView="60" workbookViewId="0">
      <selection activeCell="D71" sqref="D70:D71"/>
    </sheetView>
  </sheetViews>
  <sheetFormatPr defaultColWidth="31.7109375" defaultRowHeight="14.25"/>
  <cols>
    <col min="1" max="1" width="6.7109375" style="57" customWidth="1"/>
    <col min="2" max="2" width="60.140625" style="26" customWidth="1"/>
    <col min="3" max="3" width="28" style="27" customWidth="1"/>
    <col min="4" max="251" width="31.7109375" style="26"/>
    <col min="252" max="252" width="7.7109375" style="26" customWidth="1"/>
    <col min="253" max="253" width="60.140625" style="26" customWidth="1"/>
    <col min="254" max="254" width="18.42578125" style="26" customWidth="1"/>
    <col min="255" max="507" width="31.7109375" style="26"/>
    <col min="508" max="508" width="7.7109375" style="26" customWidth="1"/>
    <col min="509" max="509" width="60.140625" style="26" customWidth="1"/>
    <col min="510" max="510" width="18.42578125" style="26" customWidth="1"/>
    <col min="511" max="763" width="31.7109375" style="26"/>
    <col min="764" max="764" width="7.7109375" style="26" customWidth="1"/>
    <col min="765" max="765" width="60.140625" style="26" customWidth="1"/>
    <col min="766" max="766" width="18.42578125" style="26" customWidth="1"/>
    <col min="767" max="1019" width="31.7109375" style="26"/>
    <col min="1020" max="1020" width="7.7109375" style="26" customWidth="1"/>
    <col min="1021" max="1021" width="60.140625" style="26" customWidth="1"/>
    <col min="1022" max="1022" width="18.42578125" style="26" customWidth="1"/>
    <col min="1023" max="1275" width="31.7109375" style="26"/>
    <col min="1276" max="1276" width="7.7109375" style="26" customWidth="1"/>
    <col min="1277" max="1277" width="60.140625" style="26" customWidth="1"/>
    <col min="1278" max="1278" width="18.42578125" style="26" customWidth="1"/>
    <col min="1279" max="1531" width="31.7109375" style="26"/>
    <col min="1532" max="1532" width="7.7109375" style="26" customWidth="1"/>
    <col min="1533" max="1533" width="60.140625" style="26" customWidth="1"/>
    <col min="1534" max="1534" width="18.42578125" style="26" customWidth="1"/>
    <col min="1535" max="1787" width="31.7109375" style="26"/>
    <col min="1788" max="1788" width="7.7109375" style="26" customWidth="1"/>
    <col min="1789" max="1789" width="60.140625" style="26" customWidth="1"/>
    <col min="1790" max="1790" width="18.42578125" style="26" customWidth="1"/>
    <col min="1791" max="2043" width="31.7109375" style="26"/>
    <col min="2044" max="2044" width="7.7109375" style="26" customWidth="1"/>
    <col min="2045" max="2045" width="60.140625" style="26" customWidth="1"/>
    <col min="2046" max="2046" width="18.42578125" style="26" customWidth="1"/>
    <col min="2047" max="2299" width="31.7109375" style="26"/>
    <col min="2300" max="2300" width="7.7109375" style="26" customWidth="1"/>
    <col min="2301" max="2301" width="60.140625" style="26" customWidth="1"/>
    <col min="2302" max="2302" width="18.42578125" style="26" customWidth="1"/>
    <col min="2303" max="2555" width="31.7109375" style="26"/>
    <col min="2556" max="2556" width="7.7109375" style="26" customWidth="1"/>
    <col min="2557" max="2557" width="60.140625" style="26" customWidth="1"/>
    <col min="2558" max="2558" width="18.42578125" style="26" customWidth="1"/>
    <col min="2559" max="2811" width="31.7109375" style="26"/>
    <col min="2812" max="2812" width="7.7109375" style="26" customWidth="1"/>
    <col min="2813" max="2813" width="60.140625" style="26" customWidth="1"/>
    <col min="2814" max="2814" width="18.42578125" style="26" customWidth="1"/>
    <col min="2815" max="3067" width="31.7109375" style="26"/>
    <col min="3068" max="3068" width="7.7109375" style="26" customWidth="1"/>
    <col min="3069" max="3069" width="60.140625" style="26" customWidth="1"/>
    <col min="3070" max="3070" width="18.42578125" style="26" customWidth="1"/>
    <col min="3071" max="3323" width="31.7109375" style="26"/>
    <col min="3324" max="3324" width="7.7109375" style="26" customWidth="1"/>
    <col min="3325" max="3325" width="60.140625" style="26" customWidth="1"/>
    <col min="3326" max="3326" width="18.42578125" style="26" customWidth="1"/>
    <col min="3327" max="3579" width="31.7109375" style="26"/>
    <col min="3580" max="3580" width="7.7109375" style="26" customWidth="1"/>
    <col min="3581" max="3581" width="60.140625" style="26" customWidth="1"/>
    <col min="3582" max="3582" width="18.42578125" style="26" customWidth="1"/>
    <col min="3583" max="3835" width="31.7109375" style="26"/>
    <col min="3836" max="3836" width="7.7109375" style="26" customWidth="1"/>
    <col min="3837" max="3837" width="60.140625" style="26" customWidth="1"/>
    <col min="3838" max="3838" width="18.42578125" style="26" customWidth="1"/>
    <col min="3839" max="4091" width="31.7109375" style="26"/>
    <col min="4092" max="4092" width="7.7109375" style="26" customWidth="1"/>
    <col min="4093" max="4093" width="60.140625" style="26" customWidth="1"/>
    <col min="4094" max="4094" width="18.42578125" style="26" customWidth="1"/>
    <col min="4095" max="4347" width="31.7109375" style="26"/>
    <col min="4348" max="4348" width="7.7109375" style="26" customWidth="1"/>
    <col min="4349" max="4349" width="60.140625" style="26" customWidth="1"/>
    <col min="4350" max="4350" width="18.42578125" style="26" customWidth="1"/>
    <col min="4351" max="4603" width="31.7109375" style="26"/>
    <col min="4604" max="4604" width="7.7109375" style="26" customWidth="1"/>
    <col min="4605" max="4605" width="60.140625" style="26" customWidth="1"/>
    <col min="4606" max="4606" width="18.42578125" style="26" customWidth="1"/>
    <col min="4607" max="4859" width="31.7109375" style="26"/>
    <col min="4860" max="4860" width="7.7109375" style="26" customWidth="1"/>
    <col min="4861" max="4861" width="60.140625" style="26" customWidth="1"/>
    <col min="4862" max="4862" width="18.42578125" style="26" customWidth="1"/>
    <col min="4863" max="5115" width="31.7109375" style="26"/>
    <col min="5116" max="5116" width="7.7109375" style="26" customWidth="1"/>
    <col min="5117" max="5117" width="60.140625" style="26" customWidth="1"/>
    <col min="5118" max="5118" width="18.42578125" style="26" customWidth="1"/>
    <col min="5119" max="5371" width="31.7109375" style="26"/>
    <col min="5372" max="5372" width="7.7109375" style="26" customWidth="1"/>
    <col min="5373" max="5373" width="60.140625" style="26" customWidth="1"/>
    <col min="5374" max="5374" width="18.42578125" style="26" customWidth="1"/>
    <col min="5375" max="5627" width="31.7109375" style="26"/>
    <col min="5628" max="5628" width="7.7109375" style="26" customWidth="1"/>
    <col min="5629" max="5629" width="60.140625" style="26" customWidth="1"/>
    <col min="5630" max="5630" width="18.42578125" style="26" customWidth="1"/>
    <col min="5631" max="5883" width="31.7109375" style="26"/>
    <col min="5884" max="5884" width="7.7109375" style="26" customWidth="1"/>
    <col min="5885" max="5885" width="60.140625" style="26" customWidth="1"/>
    <col min="5886" max="5886" width="18.42578125" style="26" customWidth="1"/>
    <col min="5887" max="6139" width="31.7109375" style="26"/>
    <col min="6140" max="6140" width="7.7109375" style="26" customWidth="1"/>
    <col min="6141" max="6141" width="60.140625" style="26" customWidth="1"/>
    <col min="6142" max="6142" width="18.42578125" style="26" customWidth="1"/>
    <col min="6143" max="6395" width="31.7109375" style="26"/>
    <col min="6396" max="6396" width="7.7109375" style="26" customWidth="1"/>
    <col min="6397" max="6397" width="60.140625" style="26" customWidth="1"/>
    <col min="6398" max="6398" width="18.42578125" style="26" customWidth="1"/>
    <col min="6399" max="6651" width="31.7109375" style="26"/>
    <col min="6652" max="6652" width="7.7109375" style="26" customWidth="1"/>
    <col min="6653" max="6653" width="60.140625" style="26" customWidth="1"/>
    <col min="6654" max="6654" width="18.42578125" style="26" customWidth="1"/>
    <col min="6655" max="6907" width="31.7109375" style="26"/>
    <col min="6908" max="6908" width="7.7109375" style="26" customWidth="1"/>
    <col min="6909" max="6909" width="60.140625" style="26" customWidth="1"/>
    <col min="6910" max="6910" width="18.42578125" style="26" customWidth="1"/>
    <col min="6911" max="7163" width="31.7109375" style="26"/>
    <col min="7164" max="7164" width="7.7109375" style="26" customWidth="1"/>
    <col min="7165" max="7165" width="60.140625" style="26" customWidth="1"/>
    <col min="7166" max="7166" width="18.42578125" style="26" customWidth="1"/>
    <col min="7167" max="7419" width="31.7109375" style="26"/>
    <col min="7420" max="7420" width="7.7109375" style="26" customWidth="1"/>
    <col min="7421" max="7421" width="60.140625" style="26" customWidth="1"/>
    <col min="7422" max="7422" width="18.42578125" style="26" customWidth="1"/>
    <col min="7423" max="7675" width="31.7109375" style="26"/>
    <col min="7676" max="7676" width="7.7109375" style="26" customWidth="1"/>
    <col min="7677" max="7677" width="60.140625" style="26" customWidth="1"/>
    <col min="7678" max="7678" width="18.42578125" style="26" customWidth="1"/>
    <col min="7679" max="7931" width="31.7109375" style="26"/>
    <col min="7932" max="7932" width="7.7109375" style="26" customWidth="1"/>
    <col min="7933" max="7933" width="60.140625" style="26" customWidth="1"/>
    <col min="7934" max="7934" width="18.42578125" style="26" customWidth="1"/>
    <col min="7935" max="8187" width="31.7109375" style="26"/>
    <col min="8188" max="8188" width="7.7109375" style="26" customWidth="1"/>
    <col min="8189" max="8189" width="60.140625" style="26" customWidth="1"/>
    <col min="8190" max="8190" width="18.42578125" style="26" customWidth="1"/>
    <col min="8191" max="8443" width="31.7109375" style="26"/>
    <col min="8444" max="8444" width="7.7109375" style="26" customWidth="1"/>
    <col min="8445" max="8445" width="60.140625" style="26" customWidth="1"/>
    <col min="8446" max="8446" width="18.42578125" style="26" customWidth="1"/>
    <col min="8447" max="8699" width="31.7109375" style="26"/>
    <col min="8700" max="8700" width="7.7109375" style="26" customWidth="1"/>
    <col min="8701" max="8701" width="60.140625" style="26" customWidth="1"/>
    <col min="8702" max="8702" width="18.42578125" style="26" customWidth="1"/>
    <col min="8703" max="8955" width="31.7109375" style="26"/>
    <col min="8956" max="8956" width="7.7109375" style="26" customWidth="1"/>
    <col min="8957" max="8957" width="60.140625" style="26" customWidth="1"/>
    <col min="8958" max="8958" width="18.42578125" style="26" customWidth="1"/>
    <col min="8959" max="9211" width="31.7109375" style="26"/>
    <col min="9212" max="9212" width="7.7109375" style="26" customWidth="1"/>
    <col min="9213" max="9213" width="60.140625" style="26" customWidth="1"/>
    <col min="9214" max="9214" width="18.42578125" style="26" customWidth="1"/>
    <col min="9215" max="9467" width="31.7109375" style="26"/>
    <col min="9468" max="9468" width="7.7109375" style="26" customWidth="1"/>
    <col min="9469" max="9469" width="60.140625" style="26" customWidth="1"/>
    <col min="9470" max="9470" width="18.42578125" style="26" customWidth="1"/>
    <col min="9471" max="9723" width="31.7109375" style="26"/>
    <col min="9724" max="9724" width="7.7109375" style="26" customWidth="1"/>
    <col min="9725" max="9725" width="60.140625" style="26" customWidth="1"/>
    <col min="9726" max="9726" width="18.42578125" style="26" customWidth="1"/>
    <col min="9727" max="9979" width="31.7109375" style="26"/>
    <col min="9980" max="9980" width="7.7109375" style="26" customWidth="1"/>
    <col min="9981" max="9981" width="60.140625" style="26" customWidth="1"/>
    <col min="9982" max="9982" width="18.42578125" style="26" customWidth="1"/>
    <col min="9983" max="10235" width="31.7109375" style="26"/>
    <col min="10236" max="10236" width="7.7109375" style="26" customWidth="1"/>
    <col min="10237" max="10237" width="60.140625" style="26" customWidth="1"/>
    <col min="10238" max="10238" width="18.42578125" style="26" customWidth="1"/>
    <col min="10239" max="10491" width="31.7109375" style="26"/>
    <col min="10492" max="10492" width="7.7109375" style="26" customWidth="1"/>
    <col min="10493" max="10493" width="60.140625" style="26" customWidth="1"/>
    <col min="10494" max="10494" width="18.42578125" style="26" customWidth="1"/>
    <col min="10495" max="10747" width="31.7109375" style="26"/>
    <col min="10748" max="10748" width="7.7109375" style="26" customWidth="1"/>
    <col min="10749" max="10749" width="60.140625" style="26" customWidth="1"/>
    <col min="10750" max="10750" width="18.42578125" style="26" customWidth="1"/>
    <col min="10751" max="11003" width="31.7109375" style="26"/>
    <col min="11004" max="11004" width="7.7109375" style="26" customWidth="1"/>
    <col min="11005" max="11005" width="60.140625" style="26" customWidth="1"/>
    <col min="11006" max="11006" width="18.42578125" style="26" customWidth="1"/>
    <col min="11007" max="11259" width="31.7109375" style="26"/>
    <col min="11260" max="11260" width="7.7109375" style="26" customWidth="1"/>
    <col min="11261" max="11261" width="60.140625" style="26" customWidth="1"/>
    <col min="11262" max="11262" width="18.42578125" style="26" customWidth="1"/>
    <col min="11263" max="11515" width="31.7109375" style="26"/>
    <col min="11516" max="11516" width="7.7109375" style="26" customWidth="1"/>
    <col min="11517" max="11517" width="60.140625" style="26" customWidth="1"/>
    <col min="11518" max="11518" width="18.42578125" style="26" customWidth="1"/>
    <col min="11519" max="11771" width="31.7109375" style="26"/>
    <col min="11772" max="11772" width="7.7109375" style="26" customWidth="1"/>
    <col min="11773" max="11773" width="60.140625" style="26" customWidth="1"/>
    <col min="11774" max="11774" width="18.42578125" style="26" customWidth="1"/>
    <col min="11775" max="12027" width="31.7109375" style="26"/>
    <col min="12028" max="12028" width="7.7109375" style="26" customWidth="1"/>
    <col min="12029" max="12029" width="60.140625" style="26" customWidth="1"/>
    <col min="12030" max="12030" width="18.42578125" style="26" customWidth="1"/>
    <col min="12031" max="12283" width="31.7109375" style="26"/>
    <col min="12284" max="12284" width="7.7109375" style="26" customWidth="1"/>
    <col min="12285" max="12285" width="60.140625" style="26" customWidth="1"/>
    <col min="12286" max="12286" width="18.42578125" style="26" customWidth="1"/>
    <col min="12287" max="12539" width="31.7109375" style="26"/>
    <col min="12540" max="12540" width="7.7109375" style="26" customWidth="1"/>
    <col min="12541" max="12541" width="60.140625" style="26" customWidth="1"/>
    <col min="12542" max="12542" width="18.42578125" style="26" customWidth="1"/>
    <col min="12543" max="12795" width="31.7109375" style="26"/>
    <col min="12796" max="12796" width="7.7109375" style="26" customWidth="1"/>
    <col min="12797" max="12797" width="60.140625" style="26" customWidth="1"/>
    <col min="12798" max="12798" width="18.42578125" style="26" customWidth="1"/>
    <col min="12799" max="13051" width="31.7109375" style="26"/>
    <col min="13052" max="13052" width="7.7109375" style="26" customWidth="1"/>
    <col min="13053" max="13053" width="60.140625" style="26" customWidth="1"/>
    <col min="13054" max="13054" width="18.42578125" style="26" customWidth="1"/>
    <col min="13055" max="13307" width="31.7109375" style="26"/>
    <col min="13308" max="13308" width="7.7109375" style="26" customWidth="1"/>
    <col min="13309" max="13309" width="60.140625" style="26" customWidth="1"/>
    <col min="13310" max="13310" width="18.42578125" style="26" customWidth="1"/>
    <col min="13311" max="13563" width="31.7109375" style="26"/>
    <col min="13564" max="13564" width="7.7109375" style="26" customWidth="1"/>
    <col min="13565" max="13565" width="60.140625" style="26" customWidth="1"/>
    <col min="13566" max="13566" width="18.42578125" style="26" customWidth="1"/>
    <col min="13567" max="13819" width="31.7109375" style="26"/>
    <col min="13820" max="13820" width="7.7109375" style="26" customWidth="1"/>
    <col min="13821" max="13821" width="60.140625" style="26" customWidth="1"/>
    <col min="13822" max="13822" width="18.42578125" style="26" customWidth="1"/>
    <col min="13823" max="14075" width="31.7109375" style="26"/>
    <col min="14076" max="14076" width="7.7109375" style="26" customWidth="1"/>
    <col min="14077" max="14077" width="60.140625" style="26" customWidth="1"/>
    <col min="14078" max="14078" width="18.42578125" style="26" customWidth="1"/>
    <col min="14079" max="14331" width="31.7109375" style="26"/>
    <col min="14332" max="14332" width="7.7109375" style="26" customWidth="1"/>
    <col min="14333" max="14333" width="60.140625" style="26" customWidth="1"/>
    <col min="14334" max="14334" width="18.42578125" style="26" customWidth="1"/>
    <col min="14335" max="14587" width="31.7109375" style="26"/>
    <col min="14588" max="14588" width="7.7109375" style="26" customWidth="1"/>
    <col min="14589" max="14589" width="60.140625" style="26" customWidth="1"/>
    <col min="14590" max="14590" width="18.42578125" style="26" customWidth="1"/>
    <col min="14591" max="14843" width="31.7109375" style="26"/>
    <col min="14844" max="14844" width="7.7109375" style="26" customWidth="1"/>
    <col min="14845" max="14845" width="60.140625" style="26" customWidth="1"/>
    <col min="14846" max="14846" width="18.42578125" style="26" customWidth="1"/>
    <col min="14847" max="15099" width="31.7109375" style="26"/>
    <col min="15100" max="15100" width="7.7109375" style="26" customWidth="1"/>
    <col min="15101" max="15101" width="60.140625" style="26" customWidth="1"/>
    <col min="15102" max="15102" width="18.42578125" style="26" customWidth="1"/>
    <col min="15103" max="15355" width="31.7109375" style="26"/>
    <col min="15356" max="15356" width="7.7109375" style="26" customWidth="1"/>
    <col min="15357" max="15357" width="60.140625" style="26" customWidth="1"/>
    <col min="15358" max="15358" width="18.42578125" style="26" customWidth="1"/>
    <col min="15359" max="15611" width="31.7109375" style="26"/>
    <col min="15612" max="15612" width="7.7109375" style="26" customWidth="1"/>
    <col min="15613" max="15613" width="60.140625" style="26" customWidth="1"/>
    <col min="15614" max="15614" width="18.42578125" style="26" customWidth="1"/>
    <col min="15615" max="15867" width="31.7109375" style="26"/>
    <col min="15868" max="15868" width="7.7109375" style="26" customWidth="1"/>
    <col min="15869" max="15869" width="60.140625" style="26" customWidth="1"/>
    <col min="15870" max="15870" width="18.42578125" style="26" customWidth="1"/>
    <col min="15871" max="16123" width="31.7109375" style="26"/>
    <col min="16124" max="16124" width="7.7109375" style="26" customWidth="1"/>
    <col min="16125" max="16125" width="60.140625" style="26" customWidth="1"/>
    <col min="16126" max="16126" width="18.42578125" style="26" customWidth="1"/>
    <col min="16127" max="16384" width="31.7109375" style="26"/>
  </cols>
  <sheetData>
    <row r="1" spans="1:3">
      <c r="A1" s="220" t="s">
        <v>121</v>
      </c>
      <c r="B1" s="220"/>
      <c r="C1" s="220"/>
    </row>
    <row r="2" spans="1:3">
      <c r="A2" s="51"/>
    </row>
    <row r="3" spans="1:3">
      <c r="A3" s="49" t="str">
        <f>'CT1'!A3</f>
        <v xml:space="preserve">  "БӨӨНИЙ ХУДАЛДАА" ХК</v>
      </c>
      <c r="B3" s="52"/>
      <c r="C3" s="28" t="str">
        <f>'CT2'!C3</f>
        <v>2019 оны 12 сарын 31өдөр</v>
      </c>
    </row>
    <row r="4" spans="1:3">
      <c r="A4" s="29" t="s">
        <v>122</v>
      </c>
      <c r="B4" s="30"/>
      <c r="C4" s="31" t="s">
        <v>8</v>
      </c>
    </row>
    <row r="5" spans="1:3" ht="57">
      <c r="A5" s="107" t="s">
        <v>9</v>
      </c>
      <c r="B5" s="32" t="s">
        <v>123</v>
      </c>
      <c r="C5" s="33" t="s">
        <v>154</v>
      </c>
    </row>
    <row r="6" spans="1:3" s="36" customFormat="1" ht="14.25" customHeight="1">
      <c r="A6" s="53">
        <v>1</v>
      </c>
      <c r="B6" s="34" t="s">
        <v>124</v>
      </c>
      <c r="C6" s="35"/>
    </row>
    <row r="7" spans="1:3" s="36" customFormat="1" ht="14.25" customHeight="1">
      <c r="A7" s="53">
        <v>1.1000000000000001</v>
      </c>
      <c r="B7" s="34" t="s">
        <v>155</v>
      </c>
      <c r="C7" s="37">
        <v>26540</v>
      </c>
    </row>
    <row r="8" spans="1:3" ht="14.25" customHeight="1">
      <c r="A8" s="39"/>
      <c r="B8" s="38" t="s">
        <v>156</v>
      </c>
      <c r="C8" s="40">
        <v>26540</v>
      </c>
    </row>
    <row r="9" spans="1:3" ht="14.25" customHeight="1">
      <c r="A9" s="39"/>
      <c r="B9" s="38" t="s">
        <v>157</v>
      </c>
      <c r="C9" s="41"/>
    </row>
    <row r="10" spans="1:3" ht="14.25" customHeight="1">
      <c r="A10" s="39"/>
      <c r="B10" s="38" t="s">
        <v>158</v>
      </c>
      <c r="C10" s="41"/>
    </row>
    <row r="11" spans="1:3" ht="14.25" customHeight="1">
      <c r="A11" s="39"/>
      <c r="B11" s="38" t="s">
        <v>159</v>
      </c>
      <c r="C11" s="41"/>
    </row>
    <row r="12" spans="1:3" ht="14.25" customHeight="1">
      <c r="A12" s="39"/>
      <c r="B12" s="38" t="s">
        <v>160</v>
      </c>
      <c r="C12" s="41"/>
    </row>
    <row r="13" spans="1:3" ht="14.25" customHeight="1">
      <c r="A13" s="39"/>
      <c r="B13" s="38" t="s">
        <v>161</v>
      </c>
      <c r="C13" s="41"/>
    </row>
    <row r="14" spans="1:3" s="36" customFormat="1" ht="14.25" customHeight="1">
      <c r="A14" s="53">
        <v>1.2</v>
      </c>
      <c r="B14" s="34" t="s">
        <v>162</v>
      </c>
      <c r="C14" s="37">
        <f>SUM(C15:C24)</f>
        <v>28828</v>
      </c>
    </row>
    <row r="15" spans="1:3" ht="14.25" customHeight="1">
      <c r="A15" s="39"/>
      <c r="B15" s="38" t="s">
        <v>163</v>
      </c>
      <c r="C15" s="40"/>
    </row>
    <row r="16" spans="1:3" ht="14.25" customHeight="1">
      <c r="A16" s="39"/>
      <c r="B16" s="38" t="s">
        <v>164</v>
      </c>
      <c r="C16" s="40"/>
    </row>
    <row r="17" spans="1:3" ht="14.25" customHeight="1">
      <c r="A17" s="39"/>
      <c r="B17" s="38" t="s">
        <v>220</v>
      </c>
      <c r="C17" s="40"/>
    </row>
    <row r="18" spans="1:3" ht="14.25" customHeight="1">
      <c r="A18" s="39"/>
      <c r="B18" s="38" t="s">
        <v>230</v>
      </c>
      <c r="C18" s="111"/>
    </row>
    <row r="19" spans="1:3" ht="14.25" customHeight="1">
      <c r="A19" s="39"/>
      <c r="B19" s="38" t="s">
        <v>165</v>
      </c>
      <c r="C19" s="40">
        <v>14865</v>
      </c>
    </row>
    <row r="20" spans="1:3" ht="14.25" customHeight="1">
      <c r="A20" s="39"/>
      <c r="B20" s="38" t="s">
        <v>166</v>
      </c>
      <c r="C20" s="40"/>
    </row>
    <row r="21" spans="1:3" ht="14.25" customHeight="1">
      <c r="A21" s="39"/>
      <c r="B21" s="38" t="s">
        <v>167</v>
      </c>
      <c r="C21" s="42"/>
    </row>
    <row r="22" spans="1:3" ht="14.25" customHeight="1">
      <c r="A22" s="39"/>
      <c r="B22" s="38" t="s">
        <v>168</v>
      </c>
      <c r="C22" s="111">
        <v>13963</v>
      </c>
    </row>
    <row r="23" spans="1:3" ht="14.25" customHeight="1">
      <c r="A23" s="39"/>
      <c r="B23" s="38" t="s">
        <v>169</v>
      </c>
      <c r="C23" s="40"/>
    </row>
    <row r="24" spans="1:3" ht="14.25" customHeight="1">
      <c r="A24" s="39"/>
      <c r="B24" s="38" t="s">
        <v>170</v>
      </c>
      <c r="C24" s="40"/>
    </row>
    <row r="25" spans="1:3" s="36" customFormat="1" ht="14.25" customHeight="1">
      <c r="A25" s="54" t="s">
        <v>171</v>
      </c>
      <c r="B25" s="43" t="s">
        <v>125</v>
      </c>
      <c r="C25" s="55">
        <f>C7-C14</f>
        <v>-2288</v>
      </c>
    </row>
    <row r="26" spans="1:3" s="36" customFormat="1" ht="14.25" customHeight="1">
      <c r="A26" s="53">
        <v>2</v>
      </c>
      <c r="B26" s="34" t="s">
        <v>126</v>
      </c>
      <c r="C26" s="35"/>
    </row>
    <row r="27" spans="1:3" s="36" customFormat="1" ht="14.25" customHeight="1">
      <c r="A27" s="53">
        <v>2.1</v>
      </c>
      <c r="B27" s="34" t="s">
        <v>155</v>
      </c>
      <c r="C27" s="35">
        <f>SUM(C28:C34)</f>
        <v>0</v>
      </c>
    </row>
    <row r="28" spans="1:3" s="36" customFormat="1" ht="14.25" customHeight="1">
      <c r="A28" s="53"/>
      <c r="B28" s="38" t="s">
        <v>172</v>
      </c>
      <c r="C28" s="35"/>
    </row>
    <row r="29" spans="1:3" s="36" customFormat="1" ht="14.25" customHeight="1">
      <c r="A29" s="53"/>
      <c r="B29" s="38" t="s">
        <v>148</v>
      </c>
      <c r="C29" s="35"/>
    </row>
    <row r="30" spans="1:3" s="36" customFormat="1" ht="14.25" customHeight="1">
      <c r="A30" s="53"/>
      <c r="B30" s="38" t="s">
        <v>173</v>
      </c>
      <c r="C30" s="35"/>
    </row>
    <row r="31" spans="1:3" ht="14.25" customHeight="1">
      <c r="A31" s="39"/>
      <c r="B31" s="38" t="s">
        <v>174</v>
      </c>
      <c r="C31" s="41"/>
    </row>
    <row r="32" spans="1:3" ht="14.25" customHeight="1">
      <c r="A32" s="39"/>
      <c r="B32" s="38" t="s">
        <v>175</v>
      </c>
      <c r="C32" s="111"/>
    </row>
    <row r="33" spans="1:3" ht="14.25" customHeight="1">
      <c r="A33" s="39"/>
      <c r="B33" s="38" t="s">
        <v>176</v>
      </c>
      <c r="C33" s="41"/>
    </row>
    <row r="34" spans="1:3" ht="14.25" customHeight="1">
      <c r="A34" s="39"/>
      <c r="B34" s="38" t="s">
        <v>177</v>
      </c>
      <c r="C34" s="41"/>
    </row>
    <row r="35" spans="1:3" s="36" customFormat="1" ht="14.25" customHeight="1">
      <c r="A35" s="53">
        <v>2.2000000000000002</v>
      </c>
      <c r="B35" s="34" t="s">
        <v>162</v>
      </c>
      <c r="C35" s="35">
        <f>SUM(C36:C40)</f>
        <v>0</v>
      </c>
    </row>
    <row r="36" spans="1:3" ht="14.25" customHeight="1">
      <c r="A36" s="39"/>
      <c r="B36" s="38" t="s">
        <v>178</v>
      </c>
      <c r="C36" s="41"/>
    </row>
    <row r="37" spans="1:3" ht="14.25" customHeight="1">
      <c r="A37" s="39"/>
      <c r="B37" s="38" t="s">
        <v>179</v>
      </c>
      <c r="C37" s="41"/>
    </row>
    <row r="38" spans="1:3" ht="14.25" customHeight="1">
      <c r="A38" s="39"/>
      <c r="B38" s="38" t="s">
        <v>180</v>
      </c>
      <c r="C38" s="41"/>
    </row>
    <row r="39" spans="1:3" ht="14.25" customHeight="1">
      <c r="A39" s="39"/>
      <c r="B39" s="38" t="s">
        <v>181</v>
      </c>
      <c r="C39" s="111"/>
    </row>
    <row r="40" spans="1:3" ht="14.25" customHeight="1">
      <c r="A40" s="39"/>
      <c r="B40" s="38" t="s">
        <v>182</v>
      </c>
      <c r="C40" s="41"/>
    </row>
    <row r="41" spans="1:3" s="36" customFormat="1" ht="14.25" customHeight="1">
      <c r="A41" s="54" t="s">
        <v>183</v>
      </c>
      <c r="B41" s="43" t="s">
        <v>127</v>
      </c>
      <c r="C41" s="44">
        <f>C27-C35</f>
        <v>0</v>
      </c>
    </row>
    <row r="42" spans="1:3" s="36" customFormat="1" ht="14.25" customHeight="1">
      <c r="A42" s="53">
        <v>3</v>
      </c>
      <c r="B42" s="34" t="s">
        <v>128</v>
      </c>
      <c r="C42" s="35"/>
    </row>
    <row r="43" spans="1:3" s="36" customFormat="1" ht="14.25" customHeight="1">
      <c r="A43" s="53">
        <v>3.1</v>
      </c>
      <c r="B43" s="34" t="s">
        <v>155</v>
      </c>
      <c r="C43" s="35">
        <f>SUM(C44:C46)</f>
        <v>0</v>
      </c>
    </row>
    <row r="44" spans="1:3" ht="14.25" customHeight="1">
      <c r="A44" s="39"/>
      <c r="B44" s="38" t="s">
        <v>184</v>
      </c>
      <c r="C44" s="41"/>
    </row>
    <row r="45" spans="1:3" ht="14.25" customHeight="1">
      <c r="A45" s="39"/>
      <c r="B45" s="38" t="s">
        <v>185</v>
      </c>
      <c r="C45" s="41"/>
    </row>
    <row r="46" spans="1:3" ht="14.25" customHeight="1">
      <c r="A46" s="39"/>
      <c r="B46" s="38" t="s">
        <v>523</v>
      </c>
      <c r="C46" s="41"/>
    </row>
    <row r="47" spans="1:3" s="36" customFormat="1" ht="14.25" customHeight="1">
      <c r="A47" s="53">
        <v>3.2</v>
      </c>
      <c r="B47" s="34" t="s">
        <v>162</v>
      </c>
      <c r="C47" s="35">
        <f>SUM(C48:C51)</f>
        <v>0</v>
      </c>
    </row>
    <row r="48" spans="1:3" ht="14.25" customHeight="1">
      <c r="A48" s="39"/>
      <c r="B48" s="38" t="s">
        <v>186</v>
      </c>
      <c r="C48" s="41"/>
    </row>
    <row r="49" spans="1:3" ht="14.25" customHeight="1">
      <c r="A49" s="39"/>
      <c r="B49" s="38" t="s">
        <v>187</v>
      </c>
      <c r="C49" s="41"/>
    </row>
    <row r="50" spans="1:3" ht="14.25" customHeight="1">
      <c r="A50" s="39"/>
      <c r="B50" s="38" t="s">
        <v>188</v>
      </c>
      <c r="C50" s="41"/>
    </row>
    <row r="51" spans="1:3" ht="14.25" customHeight="1">
      <c r="A51" s="39"/>
      <c r="B51" s="38"/>
      <c r="C51" s="41"/>
    </row>
    <row r="52" spans="1:3" s="36" customFormat="1" ht="14.25" customHeight="1">
      <c r="A52" s="54" t="s">
        <v>189</v>
      </c>
      <c r="B52" s="43" t="s">
        <v>129</v>
      </c>
      <c r="C52" s="44">
        <f>C43-C47</f>
        <v>0</v>
      </c>
    </row>
    <row r="53" spans="1:3" s="36" customFormat="1" ht="14.25" customHeight="1">
      <c r="A53" s="53">
        <v>4</v>
      </c>
      <c r="B53" s="43" t="s">
        <v>130</v>
      </c>
      <c r="C53" s="44">
        <f>C25+C41+C52</f>
        <v>-2288</v>
      </c>
    </row>
    <row r="54" spans="1:3" s="36" customFormat="1" ht="14.25" customHeight="1">
      <c r="A54" s="53">
        <v>5.0999999999999996</v>
      </c>
      <c r="B54" s="45" t="s">
        <v>131</v>
      </c>
      <c r="C54" s="35">
        <f>'CT1'!C12</f>
        <v>61.3</v>
      </c>
    </row>
    <row r="55" spans="1:3" s="36" customFormat="1" ht="14.25" customHeight="1">
      <c r="A55" s="53">
        <v>5.2</v>
      </c>
      <c r="B55" s="46" t="s">
        <v>132</v>
      </c>
      <c r="C55" s="35">
        <f>'CT1'!D12</f>
        <v>61.3</v>
      </c>
    </row>
    <row r="56" spans="1:3" s="36" customFormat="1" ht="19.5" customHeight="1">
      <c r="A56" s="56"/>
      <c r="B56" s="47"/>
      <c r="C56" s="48"/>
    </row>
    <row r="57" spans="1:3" s="109" customFormat="1" ht="27" customHeight="1">
      <c r="A57" s="209"/>
      <c r="B57" s="209"/>
      <c r="C57" s="209"/>
    </row>
    <row r="58" spans="1:3" s="78" customFormat="1" ht="15" customHeight="1">
      <c r="A58" s="209"/>
      <c r="B58" s="209"/>
      <c r="C58" s="209"/>
    </row>
    <row r="59" spans="1:3" s="78" customFormat="1">
      <c r="A59" s="109"/>
      <c r="B59" s="109"/>
      <c r="C59" s="87"/>
    </row>
  </sheetData>
  <mergeCells count="3">
    <mergeCell ref="A1:C1"/>
    <mergeCell ref="A57:C57"/>
    <mergeCell ref="A58:C58"/>
  </mergeCells>
  <pageMargins left="0.7" right="0.7" top="0.28000000000000003" bottom="0.27" header="0.3" footer="0.3"/>
  <pageSetup paperSize="9" scale="9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121"/>
  <sheetViews>
    <sheetView topLeftCell="A94" zoomScale="70" zoomScaleNormal="70" workbookViewId="0">
      <selection activeCell="J141" sqref="J141"/>
    </sheetView>
  </sheetViews>
  <sheetFormatPr defaultRowHeight="15.75"/>
  <cols>
    <col min="1" max="1" width="2.85546875" style="114" customWidth="1"/>
    <col min="2" max="2" width="9.140625" style="114"/>
    <col min="3" max="3" width="9" style="114" customWidth="1"/>
    <col min="4" max="4" width="17.42578125" style="115" customWidth="1"/>
    <col min="5" max="5" width="11.85546875" style="115" customWidth="1"/>
    <col min="6" max="6" width="15" style="115" customWidth="1"/>
    <col min="7" max="7" width="13.42578125" style="115" customWidth="1"/>
    <col min="8" max="8" width="13.140625" style="115" customWidth="1"/>
    <col min="9" max="9" width="4.140625" style="115" customWidth="1"/>
    <col min="10" max="10" width="10" style="115" customWidth="1"/>
    <col min="11" max="16384" width="9.140625" style="114"/>
  </cols>
  <sheetData>
    <row r="2" spans="1:10">
      <c r="A2" s="256" t="s">
        <v>233</v>
      </c>
      <c r="B2" s="256"/>
      <c r="C2" s="256"/>
      <c r="D2" s="256"/>
      <c r="E2" s="256"/>
      <c r="F2" s="256"/>
      <c r="G2" s="256"/>
      <c r="H2" s="256"/>
      <c r="I2" s="256"/>
      <c r="J2" s="256"/>
    </row>
    <row r="4" spans="1:10" ht="16.5" thickBot="1">
      <c r="A4" s="257" t="str">
        <f>'CT1'!A3</f>
        <v xml:space="preserve">  "БӨӨНИЙ ХУДАЛДАА" ХК</v>
      </c>
      <c r="B4" s="257"/>
      <c r="C4" s="257"/>
      <c r="D4" s="257"/>
      <c r="G4" s="178"/>
      <c r="H4" s="179"/>
      <c r="I4" s="180" t="s">
        <v>535</v>
      </c>
      <c r="J4" s="178"/>
    </row>
    <row r="5" spans="1:10">
      <c r="A5" s="116" t="s">
        <v>234</v>
      </c>
    </row>
    <row r="7" spans="1:10">
      <c r="A7" s="114" t="s">
        <v>235</v>
      </c>
    </row>
    <row r="9" spans="1:10" ht="16.5" thickBot="1">
      <c r="A9" s="117" t="s">
        <v>236</v>
      </c>
      <c r="B9" s="117"/>
      <c r="C9" s="117"/>
      <c r="D9" s="118"/>
      <c r="E9" s="118"/>
      <c r="F9" s="118"/>
      <c r="G9" s="118"/>
      <c r="H9" s="118"/>
      <c r="I9" s="118"/>
      <c r="J9" s="118"/>
    </row>
    <row r="10" spans="1:10" ht="16.5" thickBot="1">
      <c r="A10" s="119" t="s">
        <v>237</v>
      </c>
      <c r="B10" s="119"/>
      <c r="C10" s="119"/>
      <c r="D10" s="120"/>
      <c r="E10" s="120"/>
      <c r="F10" s="120"/>
      <c r="G10" s="120"/>
      <c r="H10" s="120"/>
      <c r="I10" s="120"/>
      <c r="J10" s="120"/>
    </row>
    <row r="11" spans="1:10" ht="16.5" thickBot="1">
      <c r="A11" s="119" t="s">
        <v>238</v>
      </c>
      <c r="B11" s="119"/>
      <c r="C11" s="119"/>
      <c r="D11" s="120"/>
      <c r="E11" s="120"/>
      <c r="F11" s="120"/>
      <c r="G11" s="120"/>
      <c r="H11" s="120"/>
      <c r="I11" s="120"/>
      <c r="J11" s="120"/>
    </row>
    <row r="13" spans="1:10">
      <c r="A13" s="114" t="s">
        <v>239</v>
      </c>
    </row>
    <row r="15" spans="1:10" ht="16.5" thickBot="1">
      <c r="A15" s="117" t="s">
        <v>236</v>
      </c>
      <c r="B15" s="117"/>
      <c r="C15" s="117"/>
      <c r="D15" s="118"/>
      <c r="E15" s="118"/>
      <c r="F15" s="118"/>
      <c r="G15" s="118"/>
      <c r="H15" s="118"/>
      <c r="I15" s="118"/>
      <c r="J15" s="118"/>
    </row>
    <row r="16" spans="1:10" ht="16.5" thickBot="1">
      <c r="A16" s="119" t="s">
        <v>237</v>
      </c>
      <c r="B16" s="119"/>
      <c r="C16" s="119"/>
      <c r="D16" s="120"/>
      <c r="E16" s="120"/>
      <c r="F16" s="120"/>
      <c r="G16" s="120"/>
      <c r="H16" s="120"/>
      <c r="I16" s="120"/>
      <c r="J16" s="120"/>
    </row>
    <row r="17" spans="1:10" ht="16.5" thickBot="1">
      <c r="A17" s="119" t="s">
        <v>238</v>
      </c>
      <c r="B17" s="119"/>
      <c r="C17" s="119"/>
      <c r="D17" s="120"/>
      <c r="E17" s="120"/>
      <c r="F17" s="120"/>
      <c r="G17" s="120"/>
      <c r="H17" s="120"/>
      <c r="I17" s="120"/>
      <c r="J17" s="120"/>
    </row>
    <row r="19" spans="1:10">
      <c r="A19" s="114" t="s">
        <v>240</v>
      </c>
    </row>
    <row r="21" spans="1:10" ht="16.5" thickBot="1">
      <c r="A21" s="117" t="s">
        <v>236</v>
      </c>
      <c r="B21" s="117"/>
      <c r="C21" s="117"/>
      <c r="D21" s="118"/>
      <c r="E21" s="118"/>
      <c r="F21" s="118"/>
      <c r="G21" s="118"/>
      <c r="H21" s="118"/>
      <c r="I21" s="118"/>
      <c r="J21" s="118"/>
    </row>
    <row r="22" spans="1:10" ht="16.5" thickBot="1">
      <c r="A22" s="119" t="s">
        <v>237</v>
      </c>
      <c r="B22" s="119"/>
      <c r="C22" s="119"/>
      <c r="D22" s="120"/>
      <c r="E22" s="120"/>
      <c r="F22" s="120"/>
      <c r="G22" s="120"/>
      <c r="H22" s="120"/>
      <c r="I22" s="120"/>
      <c r="J22" s="120"/>
    </row>
    <row r="23" spans="1:10" ht="16.5" thickBot="1">
      <c r="A23" s="119" t="s">
        <v>238</v>
      </c>
      <c r="B23" s="119"/>
      <c r="C23" s="119"/>
      <c r="D23" s="120"/>
      <c r="E23" s="120"/>
      <c r="F23" s="120"/>
      <c r="G23" s="120"/>
      <c r="H23" s="120"/>
      <c r="I23" s="120"/>
      <c r="J23" s="120"/>
    </row>
    <row r="25" spans="1:10">
      <c r="A25" s="234" t="s">
        <v>241</v>
      </c>
      <c r="B25" s="234"/>
      <c r="C25" s="234"/>
      <c r="D25" s="234"/>
      <c r="E25" s="234"/>
      <c r="F25" s="234"/>
      <c r="G25" s="234"/>
      <c r="H25" s="234"/>
      <c r="I25" s="234"/>
      <c r="J25" s="234"/>
    </row>
    <row r="26" spans="1:10">
      <c r="A26" s="158"/>
      <c r="B26" s="158"/>
      <c r="C26" s="158"/>
      <c r="D26" s="158"/>
      <c r="E26" s="158"/>
      <c r="F26" s="158"/>
      <c r="G26" s="158"/>
      <c r="H26" s="158"/>
      <c r="I26" s="158"/>
      <c r="J26" s="158"/>
    </row>
    <row r="28" spans="1:10">
      <c r="A28" s="234" t="s">
        <v>242</v>
      </c>
      <c r="B28" s="234"/>
      <c r="C28" s="234"/>
      <c r="D28" s="234"/>
      <c r="E28" s="234"/>
      <c r="F28" s="234"/>
      <c r="G28" s="234"/>
      <c r="H28" s="234"/>
      <c r="I28" s="234"/>
      <c r="J28" s="234"/>
    </row>
    <row r="31" spans="1:10">
      <c r="A31" s="234" t="s">
        <v>243</v>
      </c>
      <c r="B31" s="234"/>
      <c r="C31" s="234"/>
      <c r="D31" s="234"/>
      <c r="E31" s="234"/>
      <c r="F31" s="234"/>
      <c r="G31" s="234"/>
      <c r="H31" s="234"/>
      <c r="I31" s="234"/>
      <c r="J31" s="234"/>
    </row>
    <row r="33" spans="1:10">
      <c r="A33" s="159" t="s">
        <v>144</v>
      </c>
      <c r="B33" s="227" t="s">
        <v>244</v>
      </c>
      <c r="C33" s="228"/>
      <c r="D33" s="229"/>
      <c r="E33" s="224" t="s">
        <v>145</v>
      </c>
      <c r="F33" s="225"/>
      <c r="G33" s="226"/>
      <c r="H33" s="224" t="s">
        <v>245</v>
      </c>
      <c r="I33" s="225"/>
      <c r="J33" s="226"/>
    </row>
    <row r="34" spans="1:10">
      <c r="A34" s="159">
        <v>1</v>
      </c>
      <c r="B34" s="230" t="s">
        <v>246</v>
      </c>
      <c r="C34" s="231"/>
      <c r="D34" s="232"/>
      <c r="E34" s="224">
        <v>61.3</v>
      </c>
      <c r="F34" s="225"/>
      <c r="G34" s="226"/>
      <c r="H34" s="224">
        <v>61.3</v>
      </c>
      <c r="I34" s="225"/>
      <c r="J34" s="226"/>
    </row>
    <row r="35" spans="1:10">
      <c r="A35" s="159">
        <v>2</v>
      </c>
      <c r="B35" s="230" t="s">
        <v>247</v>
      </c>
      <c r="C35" s="231"/>
      <c r="D35" s="232"/>
      <c r="E35" s="224"/>
      <c r="F35" s="225"/>
      <c r="G35" s="226"/>
      <c r="H35" s="224"/>
      <c r="I35" s="225"/>
      <c r="J35" s="226"/>
    </row>
    <row r="36" spans="1:10">
      <c r="A36" s="159">
        <v>3</v>
      </c>
      <c r="B36" s="230" t="s">
        <v>247</v>
      </c>
      <c r="C36" s="231"/>
      <c r="D36" s="232"/>
      <c r="E36" s="224"/>
      <c r="F36" s="225"/>
      <c r="G36" s="226"/>
      <c r="H36" s="224"/>
      <c r="I36" s="225"/>
      <c r="J36" s="226"/>
    </row>
    <row r="37" spans="1:10">
      <c r="A37" s="159">
        <v>4</v>
      </c>
      <c r="B37" s="230" t="s">
        <v>248</v>
      </c>
      <c r="C37" s="231"/>
      <c r="D37" s="232"/>
      <c r="E37" s="224">
        <f>SUM(E34:G36)</f>
        <v>61.3</v>
      </c>
      <c r="F37" s="225"/>
      <c r="G37" s="226"/>
      <c r="H37" s="224">
        <f>SUM(H34:J36)</f>
        <v>61.3</v>
      </c>
      <c r="I37" s="225"/>
      <c r="J37" s="226"/>
    </row>
    <row r="39" spans="1:10">
      <c r="A39" s="114" t="s">
        <v>249</v>
      </c>
    </row>
    <row r="40" spans="1:10" ht="16.5" thickBot="1">
      <c r="A40" s="117"/>
      <c r="B40" s="117"/>
      <c r="C40" s="117"/>
      <c r="D40" s="118"/>
      <c r="E40" s="118"/>
      <c r="F40" s="118"/>
      <c r="G40" s="118"/>
      <c r="H40" s="118"/>
      <c r="I40" s="118"/>
      <c r="J40" s="118"/>
    </row>
    <row r="41" spans="1:10">
      <c r="A41" s="121"/>
      <c r="B41" s="121"/>
      <c r="C41" s="121"/>
      <c r="D41" s="122"/>
      <c r="E41" s="122"/>
      <c r="F41" s="122"/>
      <c r="G41" s="122"/>
      <c r="H41" s="122"/>
      <c r="I41" s="122"/>
      <c r="J41" s="122"/>
    </row>
    <row r="42" spans="1:10">
      <c r="A42" s="121"/>
      <c r="B42" s="121"/>
      <c r="C42" s="121"/>
      <c r="D42" s="122"/>
      <c r="E42" s="122"/>
      <c r="F42" s="122"/>
      <c r="G42" s="122"/>
      <c r="H42" s="122"/>
      <c r="I42" s="122"/>
      <c r="J42" s="122"/>
    </row>
    <row r="43" spans="1:10">
      <c r="A43" s="234" t="s">
        <v>250</v>
      </c>
      <c r="B43" s="234"/>
      <c r="C43" s="234"/>
      <c r="D43" s="234"/>
      <c r="E43" s="234"/>
      <c r="F43" s="234"/>
      <c r="G43" s="234"/>
      <c r="H43" s="234"/>
      <c r="I43" s="234"/>
      <c r="J43" s="234"/>
    </row>
    <row r="44" spans="1:10">
      <c r="A44" s="114" t="s">
        <v>251</v>
      </c>
    </row>
    <row r="45" spans="1:10" ht="47.25">
      <c r="A45" s="159" t="s">
        <v>144</v>
      </c>
      <c r="B45" s="227" t="s">
        <v>133</v>
      </c>
      <c r="C45" s="229"/>
      <c r="D45" s="252" t="s">
        <v>0</v>
      </c>
      <c r="E45" s="252"/>
      <c r="F45" s="252"/>
      <c r="G45" s="123" t="s">
        <v>252</v>
      </c>
      <c r="H45" s="253" t="s">
        <v>253</v>
      </c>
      <c r="I45" s="254"/>
      <c r="J45" s="255"/>
    </row>
    <row r="46" spans="1:10">
      <c r="A46" s="159">
        <v>1</v>
      </c>
      <c r="B46" s="230" t="s">
        <v>254</v>
      </c>
      <c r="C46" s="232"/>
      <c r="D46" s="245"/>
      <c r="E46" s="246"/>
      <c r="F46" s="246"/>
      <c r="G46" s="124"/>
      <c r="H46" s="224"/>
      <c r="I46" s="225"/>
      <c r="J46" s="226"/>
    </row>
    <row r="47" spans="1:10">
      <c r="A47" s="159">
        <v>2</v>
      </c>
      <c r="B47" s="230" t="s">
        <v>255</v>
      </c>
      <c r="C47" s="232"/>
      <c r="D47" s="245"/>
      <c r="E47" s="246"/>
      <c r="F47" s="246"/>
      <c r="G47" s="124"/>
      <c r="H47" s="224">
        <f>D47</f>
        <v>0</v>
      </c>
      <c r="I47" s="225"/>
      <c r="J47" s="226"/>
    </row>
    <row r="48" spans="1:10">
      <c r="A48" s="159">
        <v>3</v>
      </c>
      <c r="B48" s="230" t="s">
        <v>256</v>
      </c>
      <c r="C48" s="232"/>
      <c r="D48" s="245"/>
      <c r="E48" s="246"/>
      <c r="F48" s="246"/>
      <c r="G48" s="124"/>
      <c r="H48" s="224">
        <f t="shared" ref="H48:H50" si="0">D48</f>
        <v>0</v>
      </c>
      <c r="I48" s="225"/>
      <c r="J48" s="226"/>
    </row>
    <row r="49" spans="1:10">
      <c r="A49" s="159"/>
      <c r="B49" s="248" t="s">
        <v>257</v>
      </c>
      <c r="C49" s="249"/>
      <c r="D49" s="245"/>
      <c r="E49" s="246"/>
      <c r="F49" s="246"/>
      <c r="G49" s="124"/>
      <c r="H49" s="224">
        <f t="shared" si="0"/>
        <v>0</v>
      </c>
      <c r="I49" s="225"/>
      <c r="J49" s="226"/>
    </row>
    <row r="50" spans="1:10">
      <c r="A50" s="159"/>
      <c r="B50" s="250" t="s">
        <v>258</v>
      </c>
      <c r="C50" s="251"/>
      <c r="D50" s="245"/>
      <c r="E50" s="246"/>
      <c r="F50" s="246"/>
      <c r="G50" s="124"/>
      <c r="H50" s="224">
        <f t="shared" si="0"/>
        <v>0</v>
      </c>
      <c r="I50" s="225"/>
      <c r="J50" s="226"/>
    </row>
    <row r="51" spans="1:10">
      <c r="A51" s="159">
        <v>4</v>
      </c>
      <c r="B51" s="230" t="s">
        <v>245</v>
      </c>
      <c r="C51" s="232"/>
      <c r="D51" s="245">
        <f>+D46+D47-D48</f>
        <v>0</v>
      </c>
      <c r="E51" s="246"/>
      <c r="F51" s="246"/>
      <c r="G51" s="125"/>
      <c r="H51" s="245">
        <f>H46+H47-H48</f>
        <v>0</v>
      </c>
      <c r="I51" s="246"/>
      <c r="J51" s="247"/>
    </row>
    <row r="53" spans="1:10">
      <c r="A53" s="114" t="s">
        <v>259</v>
      </c>
    </row>
    <row r="54" spans="1:10">
      <c r="A54" s="159" t="s">
        <v>144</v>
      </c>
      <c r="B54" s="227" t="s">
        <v>260</v>
      </c>
      <c r="C54" s="228"/>
      <c r="D54" s="229"/>
      <c r="E54" s="224" t="s">
        <v>145</v>
      </c>
      <c r="F54" s="225"/>
      <c r="G54" s="226"/>
      <c r="H54" s="224" t="s">
        <v>146</v>
      </c>
      <c r="I54" s="225"/>
      <c r="J54" s="226"/>
    </row>
    <row r="55" spans="1:10">
      <c r="A55" s="159">
        <v>1</v>
      </c>
      <c r="B55" s="230" t="s">
        <v>217</v>
      </c>
      <c r="C55" s="231"/>
      <c r="D55" s="232"/>
      <c r="E55" s="224"/>
      <c r="F55" s="225"/>
      <c r="G55" s="226"/>
      <c r="H55" s="224"/>
      <c r="I55" s="225"/>
      <c r="J55" s="226"/>
    </row>
    <row r="56" spans="1:10">
      <c r="A56" s="159">
        <v>2</v>
      </c>
      <c r="B56" s="230" t="s">
        <v>261</v>
      </c>
      <c r="C56" s="231"/>
      <c r="D56" s="232"/>
      <c r="E56" s="224"/>
      <c r="F56" s="225"/>
      <c r="G56" s="226"/>
      <c r="H56" s="224"/>
      <c r="I56" s="225"/>
      <c r="J56" s="226"/>
    </row>
    <row r="57" spans="1:10">
      <c r="A57" s="159">
        <v>3</v>
      </c>
      <c r="B57" s="230" t="s">
        <v>262</v>
      </c>
      <c r="C57" s="231"/>
      <c r="D57" s="232"/>
      <c r="E57" s="224"/>
      <c r="F57" s="225"/>
      <c r="G57" s="226"/>
      <c r="H57" s="224"/>
      <c r="I57" s="225"/>
      <c r="J57" s="226"/>
    </row>
    <row r="58" spans="1:10">
      <c r="A58" s="159">
        <v>4</v>
      </c>
      <c r="B58" s="230" t="s">
        <v>263</v>
      </c>
      <c r="C58" s="231"/>
      <c r="D58" s="232"/>
      <c r="E58" s="224"/>
      <c r="F58" s="225"/>
      <c r="G58" s="226"/>
      <c r="H58" s="224"/>
      <c r="I58" s="225"/>
      <c r="J58" s="226"/>
    </row>
    <row r="59" spans="1:10">
      <c r="A59" s="159">
        <v>5</v>
      </c>
      <c r="B59" s="230" t="s">
        <v>152</v>
      </c>
      <c r="C59" s="231"/>
      <c r="D59" s="232"/>
      <c r="E59" s="224">
        <f>SUM(E55:G58)</f>
        <v>0</v>
      </c>
      <c r="F59" s="225"/>
      <c r="G59" s="226"/>
      <c r="H59" s="224">
        <f>SUM(H55:J58)</f>
        <v>0</v>
      </c>
      <c r="I59" s="225"/>
      <c r="J59" s="226"/>
    </row>
    <row r="61" spans="1:10">
      <c r="A61" s="114" t="s">
        <v>264</v>
      </c>
    </row>
    <row r="62" spans="1:10">
      <c r="A62" s="159" t="s">
        <v>144</v>
      </c>
      <c r="B62" s="227" t="s">
        <v>260</v>
      </c>
      <c r="C62" s="228"/>
      <c r="D62" s="229"/>
      <c r="E62" s="224" t="s">
        <v>145</v>
      </c>
      <c r="F62" s="225"/>
      <c r="G62" s="226"/>
      <c r="H62" s="224" t="s">
        <v>146</v>
      </c>
      <c r="I62" s="225"/>
      <c r="J62" s="226"/>
    </row>
    <row r="63" spans="1:10">
      <c r="A63" s="126">
        <v>1</v>
      </c>
      <c r="B63" s="221" t="s">
        <v>265</v>
      </c>
      <c r="C63" s="222"/>
      <c r="D63" s="223"/>
      <c r="E63" s="224"/>
      <c r="F63" s="225"/>
      <c r="G63" s="226"/>
      <c r="H63" s="224"/>
      <c r="I63" s="225"/>
      <c r="J63" s="226"/>
    </row>
    <row r="64" spans="1:10">
      <c r="A64" s="126">
        <v>2</v>
      </c>
      <c r="B64" s="230" t="s">
        <v>266</v>
      </c>
      <c r="C64" s="231"/>
      <c r="D64" s="232"/>
      <c r="E64" s="224"/>
      <c r="F64" s="225"/>
      <c r="G64" s="226"/>
      <c r="H64" s="224"/>
      <c r="I64" s="225"/>
      <c r="J64" s="226"/>
    </row>
    <row r="65" spans="1:13">
      <c r="A65" s="126">
        <v>3</v>
      </c>
      <c r="B65" s="230" t="s">
        <v>267</v>
      </c>
      <c r="C65" s="231"/>
      <c r="D65" s="232"/>
      <c r="E65" s="224"/>
      <c r="F65" s="225"/>
      <c r="G65" s="226"/>
      <c r="H65" s="224"/>
      <c r="I65" s="225"/>
      <c r="J65" s="226"/>
    </row>
    <row r="66" spans="1:13">
      <c r="A66" s="126">
        <v>4</v>
      </c>
      <c r="B66" s="230" t="s">
        <v>268</v>
      </c>
      <c r="C66" s="231"/>
      <c r="D66" s="232"/>
      <c r="E66" s="224"/>
      <c r="F66" s="225"/>
      <c r="G66" s="226"/>
      <c r="H66" s="224"/>
      <c r="I66" s="225"/>
      <c r="J66" s="226"/>
    </row>
    <row r="67" spans="1:13">
      <c r="A67" s="126">
        <v>5</v>
      </c>
      <c r="B67" s="230" t="s">
        <v>269</v>
      </c>
      <c r="C67" s="231"/>
      <c r="D67" s="232"/>
      <c r="E67" s="224"/>
      <c r="F67" s="225"/>
      <c r="G67" s="226"/>
      <c r="H67" s="224"/>
      <c r="I67" s="225"/>
      <c r="J67" s="226"/>
    </row>
    <row r="68" spans="1:13">
      <c r="A68" s="126">
        <v>6</v>
      </c>
      <c r="B68" s="230" t="s">
        <v>270</v>
      </c>
      <c r="C68" s="231"/>
      <c r="D68" s="232"/>
      <c r="E68" s="224"/>
      <c r="F68" s="225"/>
      <c r="G68" s="226"/>
      <c r="H68" s="224"/>
      <c r="I68" s="225"/>
      <c r="J68" s="226"/>
    </row>
    <row r="69" spans="1:13">
      <c r="A69" s="126"/>
      <c r="B69" s="243"/>
      <c r="C69" s="243"/>
      <c r="D69" s="243"/>
      <c r="E69" s="244"/>
      <c r="F69" s="244"/>
      <c r="G69" s="244"/>
      <c r="H69" s="244"/>
      <c r="I69" s="244"/>
      <c r="J69" s="244"/>
    </row>
    <row r="70" spans="1:13">
      <c r="A70" s="126"/>
      <c r="B70" s="243" t="s">
        <v>152</v>
      </c>
      <c r="C70" s="243"/>
      <c r="D70" s="243"/>
      <c r="E70" s="244">
        <f>SUM(E63:G69)</f>
        <v>0</v>
      </c>
      <c r="F70" s="244"/>
      <c r="G70" s="244"/>
      <c r="H70" s="244">
        <f>SUM(H63:J69)</f>
        <v>0</v>
      </c>
      <c r="I70" s="244"/>
      <c r="J70" s="244"/>
    </row>
    <row r="71" spans="1:13">
      <c r="A71" s="114" t="s">
        <v>271</v>
      </c>
      <c r="C71" s="127" t="s">
        <v>272</v>
      </c>
      <c r="D71" s="128"/>
      <c r="E71" s="128"/>
      <c r="F71" s="128"/>
      <c r="G71" s="128"/>
      <c r="H71" s="128"/>
      <c r="I71" s="128"/>
      <c r="J71" s="128"/>
      <c r="K71" s="127"/>
      <c r="L71" s="127"/>
      <c r="M71" s="127"/>
    </row>
    <row r="72" spans="1:13">
      <c r="A72" s="127" t="s">
        <v>273</v>
      </c>
      <c r="B72" s="127"/>
      <c r="C72" s="127"/>
      <c r="D72" s="128"/>
      <c r="E72" s="128"/>
      <c r="F72" s="128"/>
      <c r="G72" s="128"/>
      <c r="H72" s="128"/>
      <c r="I72" s="128"/>
      <c r="J72" s="128"/>
    </row>
    <row r="73" spans="1:13">
      <c r="A73" s="127" t="s">
        <v>274</v>
      </c>
      <c r="B73" s="127"/>
      <c r="C73" s="127"/>
      <c r="D73" s="128"/>
      <c r="E73" s="128"/>
      <c r="F73" s="128"/>
      <c r="G73" s="128"/>
      <c r="H73" s="128"/>
      <c r="I73" s="128"/>
      <c r="J73" s="128"/>
    </row>
    <row r="74" spans="1:13" ht="16.5" thickBot="1">
      <c r="A74" s="117"/>
      <c r="B74" s="117"/>
      <c r="C74" s="117"/>
      <c r="D74" s="118"/>
      <c r="E74" s="118"/>
      <c r="F74" s="118"/>
      <c r="G74" s="118"/>
      <c r="H74" s="118"/>
      <c r="I74" s="118"/>
      <c r="J74" s="118"/>
    </row>
    <row r="75" spans="1:13" ht="16.5" thickBot="1">
      <c r="A75" s="119"/>
      <c r="B75" s="119"/>
      <c r="C75" s="119"/>
      <c r="D75" s="120"/>
      <c r="E75" s="120"/>
      <c r="F75" s="120"/>
      <c r="G75" s="120"/>
      <c r="H75" s="120"/>
      <c r="I75" s="120"/>
      <c r="J75" s="120"/>
    </row>
    <row r="76" spans="1:13" ht="16.5" thickBot="1">
      <c r="A76" s="119"/>
      <c r="B76" s="119"/>
      <c r="C76" s="119"/>
      <c r="D76" s="120"/>
      <c r="E76" s="120"/>
      <c r="F76" s="120"/>
      <c r="G76" s="120"/>
      <c r="H76" s="120"/>
      <c r="I76" s="120"/>
      <c r="J76" s="120"/>
    </row>
    <row r="79" spans="1:13">
      <c r="A79" s="234" t="s">
        <v>275</v>
      </c>
      <c r="B79" s="234"/>
      <c r="C79" s="234"/>
      <c r="D79" s="234"/>
      <c r="E79" s="234"/>
      <c r="F79" s="234"/>
      <c r="G79" s="234"/>
      <c r="H79" s="234"/>
      <c r="I79" s="234"/>
      <c r="J79" s="234"/>
    </row>
    <row r="81" spans="1:10">
      <c r="A81" s="159" t="s">
        <v>144</v>
      </c>
      <c r="B81" s="227" t="s">
        <v>260</v>
      </c>
      <c r="C81" s="228"/>
      <c r="D81" s="229"/>
      <c r="E81" s="224" t="s">
        <v>145</v>
      </c>
      <c r="F81" s="225"/>
      <c r="G81" s="226"/>
      <c r="H81" s="224" t="s">
        <v>146</v>
      </c>
      <c r="I81" s="225"/>
      <c r="J81" s="226"/>
    </row>
    <row r="82" spans="1:10">
      <c r="A82" s="159"/>
      <c r="B82" s="227"/>
      <c r="C82" s="228"/>
      <c r="D82" s="229"/>
      <c r="E82" s="224"/>
      <c r="F82" s="225"/>
      <c r="G82" s="226"/>
      <c r="H82" s="224"/>
      <c r="I82" s="225"/>
      <c r="J82" s="226"/>
    </row>
    <row r="83" spans="1:10">
      <c r="A83" s="159"/>
      <c r="B83" s="227"/>
      <c r="C83" s="228"/>
      <c r="D83" s="229"/>
      <c r="E83" s="224"/>
      <c r="F83" s="225"/>
      <c r="G83" s="226"/>
      <c r="H83" s="224"/>
      <c r="I83" s="225"/>
      <c r="J83" s="226"/>
    </row>
    <row r="84" spans="1:10">
      <c r="A84" s="159"/>
      <c r="B84" s="227" t="s">
        <v>152</v>
      </c>
      <c r="C84" s="228"/>
      <c r="D84" s="229"/>
      <c r="E84" s="224"/>
      <c r="F84" s="225"/>
      <c r="G84" s="226"/>
      <c r="H84" s="224"/>
      <c r="I84" s="225"/>
      <c r="J84" s="226"/>
    </row>
    <row r="86" spans="1:10">
      <c r="A86" s="234" t="s">
        <v>276</v>
      </c>
      <c r="B86" s="234"/>
      <c r="C86" s="234"/>
      <c r="D86" s="234"/>
      <c r="E86" s="234"/>
      <c r="F86" s="234"/>
      <c r="G86" s="234"/>
      <c r="H86" s="234"/>
      <c r="I86" s="234"/>
      <c r="J86" s="234"/>
    </row>
    <row r="88" spans="1:10">
      <c r="A88" s="235" t="s">
        <v>144</v>
      </c>
      <c r="B88" s="237" t="s">
        <v>133</v>
      </c>
      <c r="C88" s="238"/>
      <c r="D88" s="224" t="s">
        <v>277</v>
      </c>
      <c r="E88" s="225"/>
      <c r="F88" s="225"/>
      <c r="G88" s="225"/>
      <c r="H88" s="225"/>
      <c r="I88" s="226"/>
      <c r="J88" s="241" t="s">
        <v>248</v>
      </c>
    </row>
    <row r="89" spans="1:10" ht="47.25">
      <c r="A89" s="236"/>
      <c r="B89" s="239"/>
      <c r="C89" s="240"/>
      <c r="D89" s="160" t="s">
        <v>278</v>
      </c>
      <c r="E89" s="160" t="s">
        <v>279</v>
      </c>
      <c r="F89" s="160" t="s">
        <v>280</v>
      </c>
      <c r="G89" s="160" t="s">
        <v>281</v>
      </c>
      <c r="H89" s="160" t="s">
        <v>282</v>
      </c>
      <c r="I89" s="160"/>
      <c r="J89" s="242"/>
    </row>
    <row r="90" spans="1:10">
      <c r="A90" s="159">
        <v>1</v>
      </c>
      <c r="B90" s="230" t="s">
        <v>283</v>
      </c>
      <c r="C90" s="232"/>
      <c r="D90" s="129"/>
      <c r="E90" s="129"/>
      <c r="F90" s="75"/>
      <c r="G90" s="129"/>
      <c r="H90" s="129"/>
      <c r="I90" s="129"/>
      <c r="J90" s="129">
        <f>F90</f>
        <v>0</v>
      </c>
    </row>
    <row r="91" spans="1:10">
      <c r="A91" s="159">
        <v>2</v>
      </c>
      <c r="B91" s="230" t="s">
        <v>284</v>
      </c>
      <c r="C91" s="232"/>
      <c r="D91" s="129"/>
      <c r="E91" s="129"/>
      <c r="F91" s="129"/>
      <c r="G91" s="129"/>
      <c r="H91" s="129"/>
      <c r="I91" s="129"/>
      <c r="J91" s="129">
        <f>F91</f>
        <v>0</v>
      </c>
    </row>
    <row r="92" spans="1:10">
      <c r="A92" s="159">
        <v>3</v>
      </c>
      <c r="B92" s="230" t="s">
        <v>285</v>
      </c>
      <c r="C92" s="232"/>
      <c r="D92" s="129"/>
      <c r="E92" s="129"/>
      <c r="F92" s="129"/>
      <c r="G92" s="129"/>
      <c r="H92" s="129"/>
      <c r="I92" s="129"/>
      <c r="J92" s="129">
        <f>F92</f>
        <v>0</v>
      </c>
    </row>
    <row r="93" spans="1:10">
      <c r="A93" s="159">
        <v>4</v>
      </c>
      <c r="B93" s="230" t="s">
        <v>286</v>
      </c>
      <c r="C93" s="232"/>
      <c r="D93" s="129">
        <f>SUM(D90:D92)</f>
        <v>0</v>
      </c>
      <c r="E93" s="129">
        <f t="shared" ref="E93:J93" si="1">SUM(E90:E92)</f>
        <v>0</v>
      </c>
      <c r="F93" s="129">
        <f t="shared" si="1"/>
        <v>0</v>
      </c>
      <c r="G93" s="129">
        <f t="shared" si="1"/>
        <v>0</v>
      </c>
      <c r="H93" s="129">
        <f t="shared" si="1"/>
        <v>0</v>
      </c>
      <c r="I93" s="129"/>
      <c r="J93" s="129">
        <f t="shared" si="1"/>
        <v>0</v>
      </c>
    </row>
    <row r="94" spans="1:10">
      <c r="A94" s="159">
        <v>5</v>
      </c>
      <c r="B94" s="230" t="s">
        <v>287</v>
      </c>
      <c r="C94" s="232"/>
      <c r="D94" s="129"/>
      <c r="E94" s="129"/>
      <c r="F94" s="129"/>
      <c r="G94" s="129"/>
      <c r="H94" s="129"/>
      <c r="I94" s="129"/>
      <c r="J94" s="129"/>
    </row>
    <row r="95" spans="1:10">
      <c r="A95" s="159">
        <v>6</v>
      </c>
      <c r="B95" s="230" t="s">
        <v>288</v>
      </c>
      <c r="C95" s="232"/>
      <c r="D95" s="129"/>
      <c r="E95" s="129"/>
      <c r="F95" s="129"/>
      <c r="G95" s="129"/>
      <c r="H95" s="129"/>
      <c r="I95" s="129"/>
      <c r="J95" s="129"/>
    </row>
    <row r="96" spans="1:10">
      <c r="A96" s="159">
        <v>7</v>
      </c>
      <c r="B96" s="230" t="s">
        <v>289</v>
      </c>
      <c r="C96" s="232"/>
      <c r="D96" s="129"/>
      <c r="E96" s="129"/>
      <c r="F96" s="129"/>
      <c r="G96" s="129"/>
      <c r="H96" s="129"/>
      <c r="I96" s="129"/>
      <c r="J96" s="129"/>
    </row>
    <row r="97" spans="1:10">
      <c r="A97" s="159" t="s">
        <v>290</v>
      </c>
      <c r="B97" s="230" t="s">
        <v>145</v>
      </c>
      <c r="C97" s="232"/>
      <c r="D97" s="129">
        <f>D90</f>
        <v>0</v>
      </c>
      <c r="E97" s="129">
        <f t="shared" ref="E97:H97" si="2">E90</f>
        <v>0</v>
      </c>
      <c r="F97" s="129">
        <f t="shared" si="2"/>
        <v>0</v>
      </c>
      <c r="G97" s="129">
        <f t="shared" si="2"/>
        <v>0</v>
      </c>
      <c r="H97" s="129">
        <f t="shared" si="2"/>
        <v>0</v>
      </c>
      <c r="I97" s="129"/>
      <c r="J97" s="129">
        <f t="shared" ref="J97" si="3">J90</f>
        <v>0</v>
      </c>
    </row>
    <row r="98" spans="1:10">
      <c r="A98" s="159" t="s">
        <v>291</v>
      </c>
      <c r="B98" s="230" t="s">
        <v>245</v>
      </c>
      <c r="C98" s="232"/>
      <c r="D98" s="129">
        <f>D93</f>
        <v>0</v>
      </c>
      <c r="E98" s="129">
        <f t="shared" ref="E98:H98" si="4">E93</f>
        <v>0</v>
      </c>
      <c r="F98" s="129">
        <f t="shared" si="4"/>
        <v>0</v>
      </c>
      <c r="G98" s="129">
        <f t="shared" si="4"/>
        <v>0</v>
      </c>
      <c r="H98" s="129">
        <f t="shared" si="4"/>
        <v>0</v>
      </c>
      <c r="I98" s="129"/>
      <c r="J98" s="129">
        <f t="shared" ref="J98" si="5">J93</f>
        <v>0</v>
      </c>
    </row>
    <row r="99" spans="1:10">
      <c r="A99" s="127" t="s">
        <v>292</v>
      </c>
      <c r="B99" s="127"/>
      <c r="C99" s="127"/>
      <c r="D99" s="128"/>
      <c r="E99" s="128"/>
      <c r="F99" s="128"/>
      <c r="G99" s="128"/>
      <c r="H99" s="128"/>
      <c r="I99" s="128"/>
      <c r="J99" s="128"/>
    </row>
    <row r="100" spans="1:10">
      <c r="A100" s="127" t="s">
        <v>293</v>
      </c>
      <c r="B100" s="127"/>
      <c r="C100" s="127"/>
      <c r="D100" s="128"/>
      <c r="E100" s="128"/>
      <c r="F100" s="128"/>
      <c r="G100" s="128"/>
      <c r="H100" s="128"/>
      <c r="I100" s="128"/>
      <c r="J100" s="128"/>
    </row>
    <row r="101" spans="1:10">
      <c r="A101" s="114" t="s">
        <v>271</v>
      </c>
      <c r="C101" s="127" t="s">
        <v>294</v>
      </c>
      <c r="D101" s="128"/>
      <c r="E101" s="128"/>
      <c r="F101" s="128"/>
      <c r="G101" s="128"/>
      <c r="H101" s="128"/>
      <c r="I101" s="128"/>
      <c r="J101" s="128"/>
    </row>
    <row r="102" spans="1:10">
      <c r="A102" s="127" t="s">
        <v>295</v>
      </c>
    </row>
    <row r="103" spans="1:10" ht="16.5" thickBot="1">
      <c r="A103" s="117"/>
      <c r="B103" s="117"/>
      <c r="C103" s="117"/>
      <c r="D103" s="118"/>
      <c r="E103" s="118"/>
      <c r="F103" s="118"/>
      <c r="G103" s="118"/>
      <c r="H103" s="118"/>
      <c r="I103" s="118"/>
      <c r="J103" s="118"/>
    </row>
    <row r="104" spans="1:10" ht="16.5" thickBot="1">
      <c r="A104" s="119"/>
      <c r="B104" s="119"/>
      <c r="C104" s="119"/>
      <c r="D104" s="120"/>
      <c r="E104" s="120"/>
      <c r="F104" s="120"/>
      <c r="G104" s="120"/>
      <c r="H104" s="120"/>
      <c r="I104" s="120"/>
      <c r="J104" s="120"/>
    </row>
    <row r="105" spans="1:10" ht="16.5" thickBot="1">
      <c r="A105" s="119"/>
      <c r="B105" s="119"/>
      <c r="C105" s="119"/>
      <c r="D105" s="120"/>
      <c r="E105" s="120"/>
      <c r="F105" s="120"/>
      <c r="G105" s="120"/>
      <c r="H105" s="120"/>
      <c r="I105" s="120"/>
      <c r="J105" s="120"/>
    </row>
    <row r="107" spans="1:10">
      <c r="A107" s="233" t="s">
        <v>296</v>
      </c>
      <c r="B107" s="233"/>
      <c r="C107" s="233"/>
      <c r="D107" s="233"/>
      <c r="E107" s="233"/>
      <c r="F107" s="233"/>
      <c r="G107" s="233"/>
      <c r="H107" s="233"/>
      <c r="I107" s="233"/>
      <c r="J107" s="233"/>
    </row>
    <row r="108" spans="1:10">
      <c r="A108" s="114" t="s">
        <v>271</v>
      </c>
      <c r="C108" s="127" t="s">
        <v>297</v>
      </c>
      <c r="D108" s="128"/>
      <c r="E108" s="128"/>
      <c r="F108" s="128"/>
      <c r="G108" s="128"/>
      <c r="H108" s="128"/>
      <c r="I108" s="128"/>
      <c r="J108" s="128"/>
    </row>
    <row r="109" spans="1:10">
      <c r="A109" s="127" t="s">
        <v>298</v>
      </c>
      <c r="B109" s="127"/>
      <c r="C109" s="127"/>
      <c r="D109" s="128"/>
      <c r="E109" s="128"/>
      <c r="F109" s="128"/>
      <c r="G109" s="128"/>
      <c r="H109" s="128"/>
      <c r="I109" s="128"/>
      <c r="J109" s="128"/>
    </row>
    <row r="110" spans="1:10">
      <c r="A110" s="127" t="s">
        <v>299</v>
      </c>
      <c r="B110" s="127"/>
      <c r="C110" s="127"/>
      <c r="D110" s="128"/>
      <c r="E110" s="128"/>
      <c r="F110" s="128"/>
      <c r="G110" s="128"/>
      <c r="H110" s="128"/>
      <c r="I110" s="128"/>
      <c r="J110" s="128"/>
    </row>
    <row r="111" spans="1:10" ht="16.5" thickBot="1">
      <c r="A111" s="117"/>
      <c r="B111" s="117"/>
      <c r="C111" s="117"/>
      <c r="D111" s="118"/>
      <c r="E111" s="118"/>
      <c r="F111" s="118"/>
      <c r="G111" s="118"/>
      <c r="H111" s="118"/>
      <c r="I111" s="118"/>
      <c r="J111" s="118"/>
    </row>
    <row r="112" spans="1:10" ht="16.5" thickBot="1">
      <c r="A112" s="119"/>
      <c r="B112" s="119"/>
      <c r="C112" s="119"/>
      <c r="D112" s="120"/>
      <c r="E112" s="120"/>
      <c r="F112" s="120"/>
      <c r="G112" s="120"/>
      <c r="H112" s="120"/>
      <c r="I112" s="120"/>
      <c r="J112" s="120"/>
    </row>
    <row r="113" spans="1:10" ht="16.5" thickBot="1">
      <c r="A113" s="119"/>
      <c r="B113" s="119"/>
      <c r="C113" s="119"/>
      <c r="D113" s="120"/>
      <c r="E113" s="120"/>
      <c r="F113" s="120"/>
      <c r="G113" s="120"/>
      <c r="H113" s="120"/>
      <c r="I113" s="120"/>
      <c r="J113" s="120"/>
    </row>
    <row r="115" spans="1:10">
      <c r="A115" s="234" t="s">
        <v>300</v>
      </c>
      <c r="B115" s="234"/>
      <c r="C115" s="234"/>
      <c r="D115" s="234"/>
      <c r="E115" s="234"/>
      <c r="F115" s="234"/>
      <c r="G115" s="234"/>
      <c r="H115" s="234"/>
      <c r="I115" s="234"/>
      <c r="J115" s="234"/>
    </row>
    <row r="117" spans="1:10">
      <c r="A117" s="159" t="s">
        <v>144</v>
      </c>
      <c r="B117" s="227" t="s">
        <v>260</v>
      </c>
      <c r="C117" s="228"/>
      <c r="D117" s="229"/>
      <c r="E117" s="224" t="s">
        <v>145</v>
      </c>
      <c r="F117" s="225"/>
      <c r="G117" s="226"/>
      <c r="H117" s="224" t="s">
        <v>146</v>
      </c>
      <c r="I117" s="225"/>
      <c r="J117" s="226"/>
    </row>
    <row r="118" spans="1:10">
      <c r="A118" s="159">
        <v>1</v>
      </c>
      <c r="B118" s="230" t="s">
        <v>301</v>
      </c>
      <c r="C118" s="231"/>
      <c r="D118" s="232"/>
      <c r="E118" s="224"/>
      <c r="F118" s="225"/>
      <c r="G118" s="226"/>
      <c r="H118" s="224">
        <f>E118</f>
        <v>0</v>
      </c>
      <c r="I118" s="225"/>
      <c r="J118" s="226"/>
    </row>
    <row r="119" spans="1:10">
      <c r="A119" s="159">
        <v>2</v>
      </c>
      <c r="B119" s="230" t="s">
        <v>302</v>
      </c>
      <c r="C119" s="231"/>
      <c r="D119" s="232"/>
      <c r="E119" s="224"/>
      <c r="F119" s="225"/>
      <c r="G119" s="226"/>
      <c r="H119" s="224"/>
      <c r="I119" s="225"/>
      <c r="J119" s="226"/>
    </row>
    <row r="120" spans="1:10">
      <c r="A120" s="159">
        <v>3</v>
      </c>
      <c r="B120" s="221" t="s">
        <v>303</v>
      </c>
      <c r="C120" s="222"/>
      <c r="D120" s="223"/>
      <c r="E120" s="224"/>
      <c r="F120" s="225"/>
      <c r="G120" s="226"/>
      <c r="H120" s="224"/>
      <c r="I120" s="225"/>
      <c r="J120" s="226"/>
    </row>
    <row r="121" spans="1:10">
      <c r="A121" s="159"/>
      <c r="B121" s="227" t="s">
        <v>152</v>
      </c>
      <c r="C121" s="228"/>
      <c r="D121" s="229"/>
      <c r="E121" s="224">
        <f>SUM(E118:G120)</f>
        <v>0</v>
      </c>
      <c r="F121" s="225"/>
      <c r="G121" s="226"/>
      <c r="H121" s="224">
        <f>SUM(H118:J120)</f>
        <v>0</v>
      </c>
      <c r="I121" s="225"/>
      <c r="J121" s="226"/>
    </row>
  </sheetData>
  <mergeCells count="131">
    <mergeCell ref="A2:J2"/>
    <mergeCell ref="A4:D4"/>
    <mergeCell ref="A25:J25"/>
    <mergeCell ref="A28:J28"/>
    <mergeCell ref="A31:J31"/>
    <mergeCell ref="B33:D33"/>
    <mergeCell ref="E33:G33"/>
    <mergeCell ref="H33:J33"/>
    <mergeCell ref="B36:D36"/>
    <mergeCell ref="E36:G36"/>
    <mergeCell ref="H36:J36"/>
    <mergeCell ref="B37:D37"/>
    <mergeCell ref="E37:G37"/>
    <mergeCell ref="H37:J37"/>
    <mergeCell ref="B34:D34"/>
    <mergeCell ref="E34:G34"/>
    <mergeCell ref="H34:J34"/>
    <mergeCell ref="B35:D35"/>
    <mergeCell ref="E35:G35"/>
    <mergeCell ref="H35:J35"/>
    <mergeCell ref="B47:C47"/>
    <mergeCell ref="D47:F47"/>
    <mergeCell ref="H47:J47"/>
    <mergeCell ref="B48:C48"/>
    <mergeCell ref="D48:F48"/>
    <mergeCell ref="H48:J48"/>
    <mergeCell ref="A43:J43"/>
    <mergeCell ref="B45:C45"/>
    <mergeCell ref="D45:F45"/>
    <mergeCell ref="H45:J45"/>
    <mergeCell ref="B46:C46"/>
    <mergeCell ref="D46:F46"/>
    <mergeCell ref="H46:J46"/>
    <mergeCell ref="B51:C51"/>
    <mergeCell ref="D51:F51"/>
    <mergeCell ref="H51:J51"/>
    <mergeCell ref="B54:D54"/>
    <mergeCell ref="E54:G54"/>
    <mergeCell ref="H54:J54"/>
    <mergeCell ref="B49:C49"/>
    <mergeCell ref="D49:F49"/>
    <mergeCell ref="H49:J49"/>
    <mergeCell ref="B50:C50"/>
    <mergeCell ref="D50:F50"/>
    <mergeCell ref="H50:J50"/>
    <mergeCell ref="B57:D57"/>
    <mergeCell ref="E57:G57"/>
    <mergeCell ref="H57:J57"/>
    <mergeCell ref="B58:D58"/>
    <mergeCell ref="E58:G58"/>
    <mergeCell ref="H58:J58"/>
    <mergeCell ref="B55:D55"/>
    <mergeCell ref="E55:G55"/>
    <mergeCell ref="H55:J55"/>
    <mergeCell ref="B56:D56"/>
    <mergeCell ref="E56:G56"/>
    <mergeCell ref="H56:J56"/>
    <mergeCell ref="B63:D63"/>
    <mergeCell ref="E63:G63"/>
    <mergeCell ref="H63:J63"/>
    <mergeCell ref="B64:D64"/>
    <mergeCell ref="E64:G64"/>
    <mergeCell ref="H64:J64"/>
    <mergeCell ref="B59:D59"/>
    <mergeCell ref="E59:G59"/>
    <mergeCell ref="H59:J59"/>
    <mergeCell ref="B62:D62"/>
    <mergeCell ref="E62:G62"/>
    <mergeCell ref="H62:J62"/>
    <mergeCell ref="B67:D67"/>
    <mergeCell ref="E67:G67"/>
    <mergeCell ref="H67:J67"/>
    <mergeCell ref="B68:D68"/>
    <mergeCell ref="E68:G68"/>
    <mergeCell ref="H68:J68"/>
    <mergeCell ref="B65:D65"/>
    <mergeCell ref="E65:G65"/>
    <mergeCell ref="H65:J65"/>
    <mergeCell ref="B66:D66"/>
    <mergeCell ref="E66:G66"/>
    <mergeCell ref="H66:J66"/>
    <mergeCell ref="A79:J79"/>
    <mergeCell ref="B81:D81"/>
    <mergeCell ref="E81:G81"/>
    <mergeCell ref="H81:J81"/>
    <mergeCell ref="B82:D82"/>
    <mergeCell ref="E82:G82"/>
    <mergeCell ref="H82:J82"/>
    <mergeCell ref="B69:D69"/>
    <mergeCell ref="E69:G69"/>
    <mergeCell ref="H69:J69"/>
    <mergeCell ref="B70:D70"/>
    <mergeCell ref="E70:G70"/>
    <mergeCell ref="H70:J70"/>
    <mergeCell ref="A86:J86"/>
    <mergeCell ref="A88:A89"/>
    <mergeCell ref="B88:C89"/>
    <mergeCell ref="D88:I88"/>
    <mergeCell ref="J88:J89"/>
    <mergeCell ref="B90:C90"/>
    <mergeCell ref="B83:D83"/>
    <mergeCell ref="E83:G83"/>
    <mergeCell ref="H83:J83"/>
    <mergeCell ref="B84:D84"/>
    <mergeCell ref="E84:G84"/>
    <mergeCell ref="H84:J84"/>
    <mergeCell ref="B97:C97"/>
    <mergeCell ref="B98:C98"/>
    <mergeCell ref="A107:J107"/>
    <mergeCell ref="A115:J115"/>
    <mergeCell ref="B117:D117"/>
    <mergeCell ref="E117:G117"/>
    <mergeCell ref="H117:J117"/>
    <mergeCell ref="B91:C91"/>
    <mergeCell ref="B92:C92"/>
    <mergeCell ref="B93:C93"/>
    <mergeCell ref="B94:C94"/>
    <mergeCell ref="B95:C95"/>
    <mergeCell ref="B96:C96"/>
    <mergeCell ref="B120:D120"/>
    <mergeCell ref="E120:G120"/>
    <mergeCell ref="H120:J120"/>
    <mergeCell ref="B121:D121"/>
    <mergeCell ref="E121:G121"/>
    <mergeCell ref="H121:J121"/>
    <mergeCell ref="B118:D118"/>
    <mergeCell ref="E118:G118"/>
    <mergeCell ref="H118:J118"/>
    <mergeCell ref="B119:D119"/>
    <mergeCell ref="E119:G119"/>
    <mergeCell ref="H119:J119"/>
  </mergeCells>
  <pageMargins left="0.7" right="0.7" top="0.75" bottom="0.75" header="0.3" footer="0.3"/>
  <pageSetup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9"/>
  <sheetViews>
    <sheetView topLeftCell="A25" zoomScaleNormal="100" workbookViewId="0">
      <selection activeCell="D2" sqref="D1:D1048576"/>
    </sheetView>
  </sheetViews>
  <sheetFormatPr defaultRowHeight="15"/>
  <cols>
    <col min="1" max="1" width="3" style="130" customWidth="1"/>
    <col min="2" max="2" width="33.28515625" style="130" customWidth="1"/>
    <col min="3" max="3" width="7.140625" style="137" customWidth="1"/>
    <col min="4" max="4" width="9.140625" style="137"/>
    <col min="5" max="5" width="11.85546875" style="137" customWidth="1"/>
    <col min="6" max="6" width="9.140625" style="137"/>
    <col min="7" max="7" width="12.140625" style="137" customWidth="1"/>
    <col min="8" max="8" width="12.85546875" style="137" customWidth="1"/>
    <col min="9" max="9" width="11.5703125" style="137" customWidth="1"/>
    <col min="10" max="10" width="12.140625" style="137" customWidth="1"/>
    <col min="11" max="11" width="16.28515625" style="130" customWidth="1"/>
    <col min="12" max="16384" width="9.140625" style="130"/>
  </cols>
  <sheetData>
    <row r="1" spans="1:10">
      <c r="A1" s="262" t="s">
        <v>304</v>
      </c>
      <c r="B1" s="262"/>
      <c r="C1" s="262"/>
      <c r="D1" s="262"/>
      <c r="E1" s="262"/>
      <c r="F1" s="262"/>
      <c r="G1" s="262"/>
      <c r="H1" s="262"/>
      <c r="I1" s="262"/>
      <c r="J1" s="262"/>
    </row>
    <row r="2" spans="1:10" ht="75">
      <c r="A2" s="131" t="s">
        <v>144</v>
      </c>
      <c r="B2" s="131" t="s">
        <v>133</v>
      </c>
      <c r="C2" s="132" t="s">
        <v>305</v>
      </c>
      <c r="D2" s="132" t="s">
        <v>306</v>
      </c>
      <c r="E2" s="132" t="s">
        <v>307</v>
      </c>
      <c r="F2" s="132" t="s">
        <v>308</v>
      </c>
      <c r="G2" s="132" t="s">
        <v>309</v>
      </c>
      <c r="H2" s="132" t="s">
        <v>310</v>
      </c>
      <c r="I2" s="132" t="s">
        <v>311</v>
      </c>
      <c r="J2" s="132" t="s">
        <v>152</v>
      </c>
    </row>
    <row r="3" spans="1:10">
      <c r="A3" s="133" t="s">
        <v>225</v>
      </c>
      <c r="B3" s="134" t="s">
        <v>312</v>
      </c>
      <c r="C3" s="135"/>
      <c r="D3" s="135"/>
      <c r="E3" s="135"/>
      <c r="F3" s="135"/>
      <c r="G3" s="135"/>
      <c r="H3" s="135"/>
      <c r="I3" s="135"/>
      <c r="J3" s="135"/>
    </row>
    <row r="4" spans="1:10">
      <c r="A4" s="131" t="s">
        <v>313</v>
      </c>
      <c r="B4" s="131" t="s">
        <v>254</v>
      </c>
      <c r="C4" s="136"/>
      <c r="D4" s="136"/>
      <c r="E4" s="136"/>
      <c r="F4" s="136"/>
      <c r="G4" s="182"/>
      <c r="H4" s="136"/>
      <c r="I4" s="136"/>
      <c r="J4" s="136">
        <f>SUM(C4:I4)</f>
        <v>0</v>
      </c>
    </row>
    <row r="5" spans="1:10">
      <c r="A5" s="131" t="s">
        <v>314</v>
      </c>
      <c r="B5" s="131" t="s">
        <v>315</v>
      </c>
      <c r="C5" s="136">
        <f>SUM(C6:C9)</f>
        <v>0</v>
      </c>
      <c r="D5" s="136">
        <f t="shared" ref="D5:J5" si="0">SUM(D6:D9)</f>
        <v>0</v>
      </c>
      <c r="E5" s="136">
        <f t="shared" si="0"/>
        <v>0</v>
      </c>
      <c r="F5" s="136">
        <f t="shared" si="0"/>
        <v>0</v>
      </c>
      <c r="G5" s="136">
        <f t="shared" si="0"/>
        <v>0</v>
      </c>
      <c r="H5" s="136">
        <f t="shared" si="0"/>
        <v>0</v>
      </c>
      <c r="I5" s="136">
        <f t="shared" si="0"/>
        <v>0</v>
      </c>
      <c r="J5" s="136">
        <f t="shared" si="0"/>
        <v>0</v>
      </c>
    </row>
    <row r="6" spans="1:10">
      <c r="A6" s="259"/>
      <c r="B6" s="131" t="s">
        <v>316</v>
      </c>
      <c r="C6" s="136"/>
      <c r="D6" s="136"/>
      <c r="E6" s="136"/>
      <c r="F6" s="136"/>
      <c r="G6" s="136"/>
      <c r="H6" s="136"/>
      <c r="I6" s="136"/>
      <c r="J6" s="136">
        <f t="shared" ref="J6:J15" si="1">SUM(C6:I6)</f>
        <v>0</v>
      </c>
    </row>
    <row r="7" spans="1:10">
      <c r="A7" s="260"/>
      <c r="B7" s="131" t="s">
        <v>317</v>
      </c>
      <c r="C7" s="136"/>
      <c r="D7" s="136"/>
      <c r="E7" s="136"/>
      <c r="F7" s="136"/>
      <c r="G7" s="136"/>
      <c r="H7" s="136"/>
      <c r="I7" s="136"/>
      <c r="J7" s="136">
        <f t="shared" si="1"/>
        <v>0</v>
      </c>
    </row>
    <row r="8" spans="1:10">
      <c r="A8" s="260"/>
      <c r="B8" s="131" t="s">
        <v>318</v>
      </c>
      <c r="C8" s="136"/>
      <c r="D8" s="136"/>
      <c r="E8" s="136"/>
      <c r="F8" s="136"/>
      <c r="G8" s="136"/>
      <c r="H8" s="136"/>
      <c r="I8" s="136"/>
      <c r="J8" s="136">
        <f t="shared" si="1"/>
        <v>0</v>
      </c>
    </row>
    <row r="9" spans="1:10">
      <c r="A9" s="261"/>
      <c r="B9" s="131" t="s">
        <v>319</v>
      </c>
      <c r="C9" s="136"/>
      <c r="D9" s="136"/>
      <c r="E9" s="136"/>
      <c r="F9" s="136"/>
      <c r="G9" s="136"/>
      <c r="H9" s="136"/>
      <c r="I9" s="136"/>
      <c r="J9" s="136">
        <f t="shared" si="1"/>
        <v>0</v>
      </c>
    </row>
    <row r="10" spans="1:10">
      <c r="A10" s="131" t="s">
        <v>320</v>
      </c>
      <c r="B10" s="131" t="s">
        <v>321</v>
      </c>
      <c r="C10" s="136">
        <f>SUM(C11:C15)</f>
        <v>0</v>
      </c>
      <c r="D10" s="136">
        <f t="shared" ref="D10:J10" si="2">SUM(D11:D15)</f>
        <v>0</v>
      </c>
      <c r="E10" s="136">
        <f t="shared" si="2"/>
        <v>0</v>
      </c>
      <c r="F10" s="136">
        <f t="shared" si="2"/>
        <v>0</v>
      </c>
      <c r="G10" s="136">
        <f t="shared" si="2"/>
        <v>0</v>
      </c>
      <c r="H10" s="136">
        <f t="shared" si="2"/>
        <v>0</v>
      </c>
      <c r="I10" s="136">
        <f t="shared" si="2"/>
        <v>0</v>
      </c>
      <c r="J10" s="136">
        <f t="shared" si="2"/>
        <v>0</v>
      </c>
    </row>
    <row r="11" spans="1:10">
      <c r="A11" s="259"/>
      <c r="B11" s="131" t="s">
        <v>322</v>
      </c>
      <c r="C11" s="136"/>
      <c r="D11" s="136"/>
      <c r="E11" s="136"/>
      <c r="F11" s="136"/>
      <c r="G11" s="136"/>
      <c r="H11" s="136"/>
      <c r="I11" s="136"/>
      <c r="J11" s="136">
        <f t="shared" si="1"/>
        <v>0</v>
      </c>
    </row>
    <row r="12" spans="1:10">
      <c r="A12" s="260"/>
      <c r="B12" s="131" t="s">
        <v>323</v>
      </c>
      <c r="C12" s="136"/>
      <c r="D12" s="136"/>
      <c r="E12" s="136"/>
      <c r="F12" s="136"/>
      <c r="G12" s="136"/>
      <c r="H12" s="136"/>
      <c r="I12" s="136"/>
      <c r="J12" s="136">
        <f t="shared" si="1"/>
        <v>0</v>
      </c>
    </row>
    <row r="13" spans="1:10">
      <c r="A13" s="260"/>
      <c r="B13" s="131" t="s">
        <v>324</v>
      </c>
      <c r="C13" s="136"/>
      <c r="D13" s="136"/>
      <c r="E13" s="136"/>
      <c r="F13" s="136"/>
      <c r="G13" s="136"/>
      <c r="H13" s="136"/>
      <c r="I13" s="136"/>
      <c r="J13" s="136">
        <f t="shared" si="1"/>
        <v>0</v>
      </c>
    </row>
    <row r="14" spans="1:10">
      <c r="A14" s="131" t="s">
        <v>325</v>
      </c>
      <c r="B14" s="131" t="s">
        <v>326</v>
      </c>
      <c r="C14" s="136"/>
      <c r="D14" s="136"/>
      <c r="E14" s="136"/>
      <c r="F14" s="136"/>
      <c r="G14" s="136"/>
      <c r="H14" s="181"/>
      <c r="I14" s="136"/>
      <c r="J14" s="136">
        <f t="shared" si="1"/>
        <v>0</v>
      </c>
    </row>
    <row r="15" spans="1:10">
      <c r="A15" s="131" t="s">
        <v>327</v>
      </c>
      <c r="B15" s="131" t="s">
        <v>328</v>
      </c>
      <c r="C15" s="136"/>
      <c r="D15" s="136"/>
      <c r="E15" s="136"/>
      <c r="F15" s="136"/>
      <c r="G15" s="181"/>
      <c r="H15" s="136"/>
      <c r="I15" s="136"/>
      <c r="J15" s="136">
        <f t="shared" si="1"/>
        <v>0</v>
      </c>
    </row>
    <row r="16" spans="1:10">
      <c r="A16" s="131" t="s">
        <v>329</v>
      </c>
      <c r="B16" s="131" t="s">
        <v>245</v>
      </c>
      <c r="C16" s="136">
        <f>+C4+C5-C10</f>
        <v>0</v>
      </c>
      <c r="D16" s="136">
        <f t="shared" ref="D16:J16" si="3">+D4+D5-D10</f>
        <v>0</v>
      </c>
      <c r="E16" s="136">
        <f t="shared" si="3"/>
        <v>0</v>
      </c>
      <c r="F16" s="136">
        <f t="shared" si="3"/>
        <v>0</v>
      </c>
      <c r="G16" s="136">
        <f t="shared" si="3"/>
        <v>0</v>
      </c>
      <c r="H16" s="136">
        <f t="shared" si="3"/>
        <v>0</v>
      </c>
      <c r="I16" s="136">
        <f t="shared" si="3"/>
        <v>0</v>
      </c>
      <c r="J16" s="136">
        <f t="shared" si="3"/>
        <v>0</v>
      </c>
    </row>
    <row r="17" spans="1:10">
      <c r="A17" s="133" t="s">
        <v>226</v>
      </c>
      <c r="B17" s="134" t="s">
        <v>330</v>
      </c>
      <c r="C17" s="135"/>
      <c r="D17" s="135"/>
      <c r="E17" s="135"/>
      <c r="F17" s="135"/>
      <c r="G17" s="135"/>
      <c r="H17" s="135"/>
      <c r="I17" s="135"/>
      <c r="J17" s="135"/>
    </row>
    <row r="18" spans="1:10">
      <c r="A18" s="131" t="s">
        <v>331</v>
      </c>
      <c r="B18" s="131" t="s">
        <v>254</v>
      </c>
      <c r="C18" s="136"/>
      <c r="D18" s="136"/>
      <c r="E18" s="136"/>
      <c r="F18" s="136"/>
      <c r="G18" s="182"/>
      <c r="H18" s="136"/>
      <c r="I18" s="136"/>
      <c r="J18" s="136">
        <f t="shared" ref="J18:J26" si="4">+C18+D18+E18+F18+G18+H18+I18</f>
        <v>0</v>
      </c>
    </row>
    <row r="19" spans="1:10">
      <c r="A19" s="131" t="s">
        <v>332</v>
      </c>
      <c r="B19" s="131" t="s">
        <v>315</v>
      </c>
      <c r="C19" s="136">
        <f>SUM(C20:C22)</f>
        <v>0</v>
      </c>
      <c r="D19" s="136">
        <f t="shared" ref="D19:J19" si="5">SUM(D20:D22)</f>
        <v>0</v>
      </c>
      <c r="E19" s="136">
        <f t="shared" si="5"/>
        <v>0</v>
      </c>
      <c r="F19" s="136">
        <f t="shared" si="5"/>
        <v>0</v>
      </c>
      <c r="G19" s="136">
        <f t="shared" si="5"/>
        <v>0</v>
      </c>
      <c r="H19" s="136">
        <f t="shared" si="5"/>
        <v>0</v>
      </c>
      <c r="I19" s="136">
        <f t="shared" si="5"/>
        <v>0</v>
      </c>
      <c r="J19" s="136">
        <f t="shared" si="5"/>
        <v>0</v>
      </c>
    </row>
    <row r="20" spans="1:10">
      <c r="A20" s="259"/>
      <c r="B20" s="131" t="s">
        <v>333</v>
      </c>
      <c r="C20" s="136"/>
      <c r="D20" s="136"/>
      <c r="E20" s="183"/>
      <c r="F20" s="136"/>
      <c r="G20" s="183"/>
      <c r="H20" s="183"/>
      <c r="I20" s="136"/>
      <c r="J20" s="136">
        <f t="shared" si="4"/>
        <v>0</v>
      </c>
    </row>
    <row r="21" spans="1:10">
      <c r="A21" s="260"/>
      <c r="B21" s="131" t="s">
        <v>334</v>
      </c>
      <c r="C21" s="136"/>
      <c r="D21" s="136"/>
      <c r="E21" s="136"/>
      <c r="F21" s="136"/>
      <c r="G21" s="136"/>
      <c r="H21" s="136"/>
      <c r="I21" s="136"/>
      <c r="J21" s="136">
        <f t="shared" si="4"/>
        <v>0</v>
      </c>
    </row>
    <row r="22" spans="1:10">
      <c r="A22" s="261"/>
      <c r="B22" s="131" t="s">
        <v>335</v>
      </c>
      <c r="C22" s="136"/>
      <c r="D22" s="136"/>
      <c r="E22" s="136"/>
      <c r="F22" s="136"/>
      <c r="G22" s="136"/>
      <c r="H22" s="136"/>
      <c r="I22" s="136"/>
      <c r="J22" s="136">
        <f t="shared" si="4"/>
        <v>0</v>
      </c>
    </row>
    <row r="23" spans="1:10">
      <c r="A23" s="131" t="s">
        <v>336</v>
      </c>
      <c r="B23" s="131" t="s">
        <v>337</v>
      </c>
      <c r="C23" s="136">
        <f>SUM(C24:C26)</f>
        <v>0</v>
      </c>
      <c r="D23" s="136">
        <f t="shared" ref="D23:J23" si="6">SUM(D24:D26)</f>
        <v>0</v>
      </c>
      <c r="E23" s="136">
        <f t="shared" si="6"/>
        <v>0</v>
      </c>
      <c r="F23" s="136">
        <f t="shared" si="6"/>
        <v>0</v>
      </c>
      <c r="G23" s="136">
        <f t="shared" si="6"/>
        <v>0</v>
      </c>
      <c r="H23" s="136">
        <f t="shared" si="6"/>
        <v>0</v>
      </c>
      <c r="I23" s="136">
        <f t="shared" si="6"/>
        <v>0</v>
      </c>
      <c r="J23" s="136">
        <f t="shared" si="6"/>
        <v>0</v>
      </c>
    </row>
    <row r="24" spans="1:10">
      <c r="A24" s="259"/>
      <c r="B24" s="131" t="s">
        <v>338</v>
      </c>
      <c r="C24" s="136"/>
      <c r="D24" s="136"/>
      <c r="E24" s="136"/>
      <c r="F24" s="136"/>
      <c r="G24" s="136"/>
      <c r="H24" s="136"/>
      <c r="I24" s="136"/>
      <c r="J24" s="136">
        <f t="shared" si="4"/>
        <v>0</v>
      </c>
    </row>
    <row r="25" spans="1:10">
      <c r="A25" s="260"/>
      <c r="B25" s="131" t="s">
        <v>339</v>
      </c>
      <c r="C25" s="136"/>
      <c r="D25" s="136"/>
      <c r="E25" s="136"/>
      <c r="F25" s="136"/>
      <c r="G25" s="136"/>
      <c r="H25" s="136"/>
      <c r="I25" s="136"/>
      <c r="J25" s="136">
        <f t="shared" si="4"/>
        <v>0</v>
      </c>
    </row>
    <row r="26" spans="1:10">
      <c r="A26" s="261"/>
      <c r="B26" s="131" t="s">
        <v>340</v>
      </c>
      <c r="C26" s="136"/>
      <c r="D26" s="136"/>
      <c r="E26" s="136"/>
      <c r="F26" s="136"/>
      <c r="G26" s="136"/>
      <c r="H26" s="136"/>
      <c r="I26" s="136"/>
      <c r="J26" s="136">
        <f t="shared" si="4"/>
        <v>0</v>
      </c>
    </row>
    <row r="27" spans="1:10">
      <c r="A27" s="131" t="s">
        <v>341</v>
      </c>
      <c r="B27" s="131" t="s">
        <v>245</v>
      </c>
      <c r="C27" s="136">
        <f>+C18+C19-C23</f>
        <v>0</v>
      </c>
      <c r="D27" s="136">
        <f t="shared" ref="D27:J27" si="7">+D18+D19-D23</f>
        <v>0</v>
      </c>
      <c r="E27" s="136">
        <f t="shared" si="7"/>
        <v>0</v>
      </c>
      <c r="F27" s="136">
        <f t="shared" si="7"/>
        <v>0</v>
      </c>
      <c r="G27" s="136">
        <f t="shared" si="7"/>
        <v>0</v>
      </c>
      <c r="H27" s="136">
        <f t="shared" si="7"/>
        <v>0</v>
      </c>
      <c r="I27" s="136">
        <f t="shared" si="7"/>
        <v>0</v>
      </c>
      <c r="J27" s="136">
        <f t="shared" si="7"/>
        <v>0</v>
      </c>
    </row>
    <row r="28" spans="1:10">
      <c r="A28" s="134" t="s">
        <v>227</v>
      </c>
      <c r="B28" s="134" t="s">
        <v>342</v>
      </c>
      <c r="C28" s="135"/>
      <c r="D28" s="135"/>
      <c r="E28" s="135"/>
      <c r="F28" s="135"/>
      <c r="G28" s="135"/>
      <c r="H28" s="135"/>
      <c r="I28" s="135"/>
      <c r="J28" s="135"/>
    </row>
    <row r="29" spans="1:10">
      <c r="A29" s="131" t="s">
        <v>343</v>
      </c>
      <c r="B29" s="131" t="s">
        <v>344</v>
      </c>
      <c r="C29" s="136">
        <f>+C4-C18</f>
        <v>0</v>
      </c>
      <c r="D29" s="136">
        <f t="shared" ref="D29:J29" si="8">+D4-D18</f>
        <v>0</v>
      </c>
      <c r="E29" s="136">
        <f t="shared" si="8"/>
        <v>0</v>
      </c>
      <c r="F29" s="136">
        <f t="shared" si="8"/>
        <v>0</v>
      </c>
      <c r="G29" s="136">
        <f t="shared" si="8"/>
        <v>0</v>
      </c>
      <c r="H29" s="136">
        <f t="shared" si="8"/>
        <v>0</v>
      </c>
      <c r="I29" s="136">
        <f t="shared" si="8"/>
        <v>0</v>
      </c>
      <c r="J29" s="136">
        <f t="shared" si="8"/>
        <v>0</v>
      </c>
    </row>
    <row r="30" spans="1:10">
      <c r="A30" s="131" t="s">
        <v>345</v>
      </c>
      <c r="B30" s="131" t="s">
        <v>346</v>
      </c>
      <c r="C30" s="136">
        <f>+C16-C27</f>
        <v>0</v>
      </c>
      <c r="D30" s="136">
        <f t="shared" ref="D30:J30" si="9">+D16-D27</f>
        <v>0</v>
      </c>
      <c r="E30" s="136">
        <f t="shared" si="9"/>
        <v>0</v>
      </c>
      <c r="F30" s="136">
        <f t="shared" si="9"/>
        <v>0</v>
      </c>
      <c r="G30" s="136">
        <f t="shared" si="9"/>
        <v>0</v>
      </c>
      <c r="H30" s="136">
        <f t="shared" si="9"/>
        <v>0</v>
      </c>
      <c r="I30" s="136">
        <f t="shared" si="9"/>
        <v>0</v>
      </c>
      <c r="J30" s="136">
        <f t="shared" si="9"/>
        <v>0</v>
      </c>
    </row>
    <row r="31" spans="1:10" ht="33.75" customHeight="1">
      <c r="A31" s="258" t="s">
        <v>536</v>
      </c>
      <c r="B31" s="258"/>
      <c r="C31" s="258"/>
      <c r="D31" s="258"/>
      <c r="E31" s="258"/>
      <c r="F31" s="258"/>
      <c r="G31" s="258"/>
      <c r="H31" s="258"/>
      <c r="I31" s="258"/>
      <c r="J31" s="258"/>
    </row>
    <row r="35" spans="1:10">
      <c r="A35" s="262" t="s">
        <v>347</v>
      </c>
      <c r="B35" s="262"/>
      <c r="C35" s="262"/>
      <c r="D35" s="262"/>
      <c r="E35" s="262"/>
      <c r="F35" s="262"/>
      <c r="G35" s="262"/>
      <c r="H35" s="262"/>
      <c r="I35" s="262"/>
      <c r="J35" s="262"/>
    </row>
    <row r="36" spans="1:10" ht="90">
      <c r="A36" s="131" t="s">
        <v>144</v>
      </c>
      <c r="B36" s="131" t="s">
        <v>133</v>
      </c>
      <c r="C36" s="132" t="s">
        <v>348</v>
      </c>
      <c r="D36" s="132" t="s">
        <v>349</v>
      </c>
      <c r="E36" s="132" t="s">
        <v>350</v>
      </c>
      <c r="F36" s="132" t="s">
        <v>351</v>
      </c>
      <c r="G36" s="132" t="s">
        <v>352</v>
      </c>
      <c r="H36" s="132" t="s">
        <v>353</v>
      </c>
      <c r="I36" s="132" t="s">
        <v>354</v>
      </c>
      <c r="J36" s="132" t="s">
        <v>152</v>
      </c>
    </row>
    <row r="37" spans="1:10">
      <c r="A37" s="133" t="s">
        <v>225</v>
      </c>
      <c r="B37" s="134" t="s">
        <v>355</v>
      </c>
      <c r="C37" s="135"/>
      <c r="D37" s="135"/>
      <c r="E37" s="135"/>
      <c r="F37" s="135"/>
      <c r="G37" s="135"/>
      <c r="H37" s="135"/>
      <c r="I37" s="135"/>
      <c r="J37" s="135"/>
    </row>
    <row r="38" spans="1:10">
      <c r="A38" s="131" t="s">
        <v>313</v>
      </c>
      <c r="B38" s="131" t="s">
        <v>254</v>
      </c>
      <c r="C38" s="136"/>
      <c r="D38" s="136"/>
      <c r="E38" s="136"/>
      <c r="F38" s="136"/>
      <c r="G38" s="136"/>
      <c r="H38" s="136"/>
      <c r="I38" s="136"/>
      <c r="J38" s="136"/>
    </row>
    <row r="39" spans="1:10">
      <c r="A39" s="131" t="s">
        <v>314</v>
      </c>
      <c r="B39" s="131" t="s">
        <v>315</v>
      </c>
      <c r="C39" s="136">
        <f>SUM(C40:C43)</f>
        <v>0</v>
      </c>
      <c r="D39" s="136">
        <f t="shared" ref="D39:J39" si="10">SUM(D40:D43)</f>
        <v>0</v>
      </c>
      <c r="E39" s="136">
        <f t="shared" si="10"/>
        <v>0</v>
      </c>
      <c r="F39" s="136">
        <f t="shared" si="10"/>
        <v>0</v>
      </c>
      <c r="G39" s="136">
        <f t="shared" si="10"/>
        <v>0</v>
      </c>
      <c r="H39" s="136">
        <f t="shared" si="10"/>
        <v>0</v>
      </c>
      <c r="I39" s="136">
        <f t="shared" si="10"/>
        <v>0</v>
      </c>
      <c r="J39" s="136">
        <f t="shared" si="10"/>
        <v>0</v>
      </c>
    </row>
    <row r="40" spans="1:10">
      <c r="A40" s="259"/>
      <c r="B40" s="131" t="s">
        <v>316</v>
      </c>
      <c r="C40" s="136"/>
      <c r="D40" s="136"/>
      <c r="E40" s="136"/>
      <c r="F40" s="136"/>
      <c r="G40" s="136"/>
      <c r="H40" s="136"/>
      <c r="I40" s="136"/>
      <c r="J40" s="136"/>
    </row>
    <row r="41" spans="1:10">
      <c r="A41" s="260"/>
      <c r="B41" s="131" t="s">
        <v>317</v>
      </c>
      <c r="C41" s="136"/>
      <c r="D41" s="136"/>
      <c r="E41" s="136"/>
      <c r="F41" s="136"/>
      <c r="G41" s="136"/>
      <c r="H41" s="136"/>
      <c r="I41" s="136"/>
      <c r="J41" s="136"/>
    </row>
    <row r="42" spans="1:10">
      <c r="A42" s="260"/>
      <c r="B42" s="131" t="s">
        <v>318</v>
      </c>
      <c r="C42" s="136"/>
      <c r="D42" s="136"/>
      <c r="E42" s="136"/>
      <c r="F42" s="136"/>
      <c r="G42" s="136"/>
      <c r="H42" s="136"/>
      <c r="I42" s="136"/>
      <c r="J42" s="136"/>
    </row>
    <row r="43" spans="1:10">
      <c r="A43" s="261"/>
      <c r="B43" s="131" t="s">
        <v>319</v>
      </c>
      <c r="C43" s="136"/>
      <c r="D43" s="136"/>
      <c r="E43" s="136"/>
      <c r="F43" s="136"/>
      <c r="G43" s="136"/>
      <c r="H43" s="136"/>
      <c r="I43" s="136"/>
      <c r="J43" s="136"/>
    </row>
    <row r="44" spans="1:10">
      <c r="A44" s="131" t="s">
        <v>320</v>
      </c>
      <c r="B44" s="131" t="s">
        <v>321</v>
      </c>
      <c r="C44" s="136">
        <f>SUM(C45:C49)</f>
        <v>0</v>
      </c>
      <c r="D44" s="136">
        <f t="shared" ref="D44:J44" si="11">SUM(D45:D49)</f>
        <v>0</v>
      </c>
      <c r="E44" s="136">
        <f t="shared" si="11"/>
        <v>0</v>
      </c>
      <c r="F44" s="136">
        <f t="shared" si="11"/>
        <v>0</v>
      </c>
      <c r="G44" s="136">
        <f t="shared" si="11"/>
        <v>0</v>
      </c>
      <c r="H44" s="136">
        <f t="shared" si="11"/>
        <v>0</v>
      </c>
      <c r="I44" s="136">
        <f t="shared" si="11"/>
        <v>0</v>
      </c>
      <c r="J44" s="136">
        <f t="shared" si="11"/>
        <v>0</v>
      </c>
    </row>
    <row r="45" spans="1:10">
      <c r="A45" s="259"/>
      <c r="B45" s="131" t="s">
        <v>322</v>
      </c>
      <c r="C45" s="136"/>
      <c r="D45" s="136"/>
      <c r="E45" s="136"/>
      <c r="F45" s="136"/>
      <c r="G45" s="136"/>
      <c r="H45" s="136"/>
      <c r="I45" s="136"/>
      <c r="J45" s="136"/>
    </row>
    <row r="46" spans="1:10">
      <c r="A46" s="260"/>
      <c r="B46" s="131" t="s">
        <v>323</v>
      </c>
      <c r="C46" s="136"/>
      <c r="D46" s="136"/>
      <c r="E46" s="136"/>
      <c r="F46" s="136"/>
      <c r="G46" s="136"/>
      <c r="H46" s="136"/>
      <c r="I46" s="136"/>
      <c r="J46" s="136"/>
    </row>
    <row r="47" spans="1:10">
      <c r="A47" s="260"/>
      <c r="B47" s="131" t="s">
        <v>324</v>
      </c>
      <c r="C47" s="136"/>
      <c r="D47" s="136"/>
      <c r="E47" s="136"/>
      <c r="F47" s="136"/>
      <c r="G47" s="136"/>
      <c r="H47" s="136"/>
      <c r="I47" s="136"/>
      <c r="J47" s="136"/>
    </row>
    <row r="48" spans="1:10">
      <c r="A48" s="131" t="s">
        <v>325</v>
      </c>
      <c r="B48" s="131" t="s">
        <v>326</v>
      </c>
      <c r="C48" s="136"/>
      <c r="D48" s="136"/>
      <c r="E48" s="136"/>
      <c r="F48" s="136"/>
      <c r="G48" s="136"/>
      <c r="H48" s="136"/>
      <c r="I48" s="136"/>
      <c r="J48" s="136"/>
    </row>
    <row r="49" spans="1:10">
      <c r="A49" s="131" t="s">
        <v>327</v>
      </c>
      <c r="B49" s="131" t="s">
        <v>328</v>
      </c>
      <c r="C49" s="136"/>
      <c r="D49" s="136"/>
      <c r="E49" s="136"/>
      <c r="F49" s="136"/>
      <c r="G49" s="136"/>
      <c r="H49" s="136"/>
      <c r="I49" s="136"/>
      <c r="J49" s="136"/>
    </row>
    <row r="50" spans="1:10">
      <c r="A50" s="131" t="s">
        <v>329</v>
      </c>
      <c r="B50" s="131" t="s">
        <v>245</v>
      </c>
      <c r="C50" s="136">
        <f>+C38+C39-C44</f>
        <v>0</v>
      </c>
      <c r="D50" s="136">
        <f t="shared" ref="D50:J50" si="12">+D38+D39-D44</f>
        <v>0</v>
      </c>
      <c r="E50" s="136">
        <f t="shared" si="12"/>
        <v>0</v>
      </c>
      <c r="F50" s="136">
        <f t="shared" si="12"/>
        <v>0</v>
      </c>
      <c r="G50" s="136">
        <f t="shared" si="12"/>
        <v>0</v>
      </c>
      <c r="H50" s="136">
        <f t="shared" si="12"/>
        <v>0</v>
      </c>
      <c r="I50" s="136">
        <f t="shared" si="12"/>
        <v>0</v>
      </c>
      <c r="J50" s="136">
        <f t="shared" si="12"/>
        <v>0</v>
      </c>
    </row>
    <row r="51" spans="1:10">
      <c r="A51" s="133" t="s">
        <v>226</v>
      </c>
      <c r="B51" s="134" t="s">
        <v>356</v>
      </c>
      <c r="C51" s="135"/>
      <c r="D51" s="135"/>
      <c r="E51" s="135"/>
      <c r="F51" s="135"/>
      <c r="G51" s="135"/>
      <c r="H51" s="135"/>
      <c r="I51" s="135"/>
      <c r="J51" s="135"/>
    </row>
    <row r="52" spans="1:10">
      <c r="A52" s="131" t="s">
        <v>331</v>
      </c>
      <c r="B52" s="131" t="s">
        <v>254</v>
      </c>
      <c r="C52" s="136"/>
      <c r="D52" s="136"/>
      <c r="E52" s="136"/>
      <c r="F52" s="136"/>
      <c r="G52" s="136"/>
      <c r="H52" s="136"/>
      <c r="I52" s="136"/>
      <c r="J52" s="136"/>
    </row>
    <row r="53" spans="1:10">
      <c r="A53" s="131" t="s">
        <v>332</v>
      </c>
      <c r="B53" s="131" t="s">
        <v>315</v>
      </c>
      <c r="C53" s="136">
        <f>SUM(C54:C56)</f>
        <v>0</v>
      </c>
      <c r="D53" s="136">
        <f t="shared" ref="D53:J53" si="13">SUM(D54:D56)</f>
        <v>0</v>
      </c>
      <c r="E53" s="136">
        <f t="shared" si="13"/>
        <v>0</v>
      </c>
      <c r="F53" s="136">
        <f t="shared" si="13"/>
        <v>0</v>
      </c>
      <c r="G53" s="136">
        <f t="shared" si="13"/>
        <v>0</v>
      </c>
      <c r="H53" s="136">
        <f t="shared" si="13"/>
        <v>0</v>
      </c>
      <c r="I53" s="136">
        <f t="shared" si="13"/>
        <v>0</v>
      </c>
      <c r="J53" s="136">
        <f t="shared" si="13"/>
        <v>0</v>
      </c>
    </row>
    <row r="54" spans="1:10">
      <c r="A54" s="259"/>
      <c r="B54" s="131" t="s">
        <v>333</v>
      </c>
      <c r="C54" s="136"/>
      <c r="D54" s="136"/>
      <c r="E54" s="136"/>
      <c r="F54" s="136"/>
      <c r="G54" s="136"/>
      <c r="H54" s="136"/>
      <c r="I54" s="136"/>
      <c r="J54" s="136"/>
    </row>
    <row r="55" spans="1:10">
      <c r="A55" s="260"/>
      <c r="B55" s="131" t="s">
        <v>334</v>
      </c>
      <c r="C55" s="136"/>
      <c r="D55" s="136"/>
      <c r="E55" s="136"/>
      <c r="F55" s="136"/>
      <c r="G55" s="136"/>
      <c r="H55" s="136"/>
      <c r="I55" s="136"/>
      <c r="J55" s="136"/>
    </row>
    <row r="56" spans="1:10">
      <c r="A56" s="261"/>
      <c r="B56" s="131" t="s">
        <v>335</v>
      </c>
      <c r="C56" s="136"/>
      <c r="D56" s="136"/>
      <c r="E56" s="136"/>
      <c r="F56" s="136"/>
      <c r="G56" s="136"/>
      <c r="H56" s="136"/>
      <c r="I56" s="136"/>
      <c r="J56" s="136"/>
    </row>
    <row r="57" spans="1:10">
      <c r="A57" s="131" t="s">
        <v>336</v>
      </c>
      <c r="B57" s="131" t="s">
        <v>337</v>
      </c>
      <c r="C57" s="136">
        <f>SUM(C58:C60)</f>
        <v>0</v>
      </c>
      <c r="D57" s="136">
        <f t="shared" ref="D57:J57" si="14">SUM(D58:D60)</f>
        <v>0</v>
      </c>
      <c r="E57" s="136">
        <f t="shared" si="14"/>
        <v>0</v>
      </c>
      <c r="F57" s="136">
        <f t="shared" si="14"/>
        <v>0</v>
      </c>
      <c r="G57" s="136">
        <f t="shared" si="14"/>
        <v>0</v>
      </c>
      <c r="H57" s="136">
        <f t="shared" si="14"/>
        <v>0</v>
      </c>
      <c r="I57" s="136">
        <f t="shared" si="14"/>
        <v>0</v>
      </c>
      <c r="J57" s="136">
        <f t="shared" si="14"/>
        <v>0</v>
      </c>
    </row>
    <row r="58" spans="1:10">
      <c r="A58" s="259"/>
      <c r="B58" s="131" t="s">
        <v>357</v>
      </c>
      <c r="C58" s="136"/>
      <c r="D58" s="136"/>
      <c r="E58" s="136"/>
      <c r="F58" s="136"/>
      <c r="G58" s="136"/>
      <c r="H58" s="136"/>
      <c r="I58" s="136"/>
      <c r="J58" s="136"/>
    </row>
    <row r="59" spans="1:10">
      <c r="A59" s="260"/>
      <c r="B59" s="131" t="s">
        <v>339</v>
      </c>
      <c r="C59" s="136"/>
      <c r="D59" s="136"/>
      <c r="E59" s="136"/>
      <c r="F59" s="136"/>
      <c r="G59" s="136"/>
      <c r="H59" s="136"/>
      <c r="I59" s="136"/>
      <c r="J59" s="136"/>
    </row>
    <row r="60" spans="1:10">
      <c r="A60" s="261"/>
      <c r="B60" s="131" t="s">
        <v>340</v>
      </c>
      <c r="C60" s="136"/>
      <c r="D60" s="136"/>
      <c r="E60" s="136"/>
      <c r="F60" s="136"/>
      <c r="G60" s="136"/>
      <c r="H60" s="136"/>
      <c r="I60" s="136"/>
      <c r="J60" s="136"/>
    </row>
    <row r="61" spans="1:10">
      <c r="A61" s="131" t="s">
        <v>341</v>
      </c>
      <c r="B61" s="131" t="s">
        <v>245</v>
      </c>
      <c r="C61" s="136">
        <f>+C52+C53-C57</f>
        <v>0</v>
      </c>
      <c r="D61" s="136">
        <f t="shared" ref="D61:J61" si="15">+D52+D53-D57</f>
        <v>0</v>
      </c>
      <c r="E61" s="136">
        <f t="shared" si="15"/>
        <v>0</v>
      </c>
      <c r="F61" s="136">
        <f t="shared" si="15"/>
        <v>0</v>
      </c>
      <c r="G61" s="136">
        <f t="shared" si="15"/>
        <v>0</v>
      </c>
      <c r="H61" s="136">
        <f t="shared" si="15"/>
        <v>0</v>
      </c>
      <c r="I61" s="136">
        <f t="shared" si="15"/>
        <v>0</v>
      </c>
      <c r="J61" s="136">
        <f t="shared" si="15"/>
        <v>0</v>
      </c>
    </row>
    <row r="62" spans="1:10">
      <c r="A62" s="134" t="s">
        <v>227</v>
      </c>
      <c r="B62" s="134" t="s">
        <v>342</v>
      </c>
      <c r="C62" s="135"/>
      <c r="D62" s="135"/>
      <c r="E62" s="135"/>
      <c r="F62" s="135"/>
      <c r="G62" s="135"/>
      <c r="H62" s="135"/>
      <c r="I62" s="135"/>
      <c r="J62" s="135"/>
    </row>
    <row r="63" spans="1:10">
      <c r="A63" s="131" t="s">
        <v>343</v>
      </c>
      <c r="B63" s="131" t="s">
        <v>344</v>
      </c>
      <c r="C63" s="136">
        <f>+C38-C52</f>
        <v>0</v>
      </c>
      <c r="D63" s="136">
        <f t="shared" ref="D63:J63" si="16">+D38-D52</f>
        <v>0</v>
      </c>
      <c r="E63" s="136">
        <f t="shared" si="16"/>
        <v>0</v>
      </c>
      <c r="F63" s="136">
        <f t="shared" si="16"/>
        <v>0</v>
      </c>
      <c r="G63" s="136">
        <f t="shared" si="16"/>
        <v>0</v>
      </c>
      <c r="H63" s="136">
        <f t="shared" si="16"/>
        <v>0</v>
      </c>
      <c r="I63" s="136">
        <f t="shared" si="16"/>
        <v>0</v>
      </c>
      <c r="J63" s="136">
        <f t="shared" si="16"/>
        <v>0</v>
      </c>
    </row>
    <row r="64" spans="1:10">
      <c r="A64" s="131" t="s">
        <v>345</v>
      </c>
      <c r="B64" s="131" t="s">
        <v>346</v>
      </c>
      <c r="C64" s="136">
        <f>+C50-C61</f>
        <v>0</v>
      </c>
      <c r="D64" s="136">
        <f t="shared" ref="D64:J64" si="17">+D50-D61</f>
        <v>0</v>
      </c>
      <c r="E64" s="136">
        <f t="shared" si="17"/>
        <v>0</v>
      </c>
      <c r="F64" s="136">
        <f t="shared" si="17"/>
        <v>0</v>
      </c>
      <c r="G64" s="136">
        <f t="shared" si="17"/>
        <v>0</v>
      </c>
      <c r="H64" s="136">
        <f t="shared" si="17"/>
        <v>0</v>
      </c>
      <c r="I64" s="136">
        <f t="shared" si="17"/>
        <v>0</v>
      </c>
      <c r="J64" s="136">
        <f t="shared" si="17"/>
        <v>0</v>
      </c>
    </row>
    <row r="65" spans="1:10" ht="29.25" customHeight="1">
      <c r="A65" s="258" t="s">
        <v>537</v>
      </c>
      <c r="B65" s="258"/>
      <c r="C65" s="258"/>
      <c r="D65" s="258"/>
      <c r="E65" s="258"/>
      <c r="F65" s="258"/>
      <c r="G65" s="258"/>
      <c r="H65" s="258"/>
      <c r="I65" s="258"/>
      <c r="J65" s="258"/>
    </row>
    <row r="67" spans="1:10" ht="15.75" thickBot="1">
      <c r="A67" s="138"/>
      <c r="B67" s="138"/>
      <c r="C67" s="139"/>
      <c r="D67" s="139"/>
      <c r="E67" s="139"/>
      <c r="F67" s="139"/>
      <c r="G67" s="139"/>
      <c r="H67" s="139"/>
      <c r="I67" s="139"/>
      <c r="J67" s="139"/>
    </row>
    <row r="68" spans="1:10" ht="15.75" thickBot="1">
      <c r="A68" s="140"/>
      <c r="B68" s="140"/>
      <c r="C68" s="141"/>
      <c r="D68" s="141"/>
      <c r="E68" s="141"/>
      <c r="F68" s="141"/>
      <c r="G68" s="141"/>
      <c r="H68" s="141"/>
      <c r="I68" s="141"/>
      <c r="J68" s="141"/>
    </row>
    <row r="69" spans="1:10" ht="15.75" thickBot="1">
      <c r="A69" s="140"/>
      <c r="B69" s="140"/>
      <c r="C69" s="141"/>
      <c r="D69" s="141"/>
      <c r="E69" s="141"/>
      <c r="F69" s="141"/>
      <c r="G69" s="141"/>
      <c r="H69" s="141"/>
      <c r="I69" s="141"/>
      <c r="J69" s="141"/>
    </row>
  </sheetData>
  <mergeCells count="12">
    <mergeCell ref="A35:J35"/>
    <mergeCell ref="A31:J31"/>
    <mergeCell ref="A1:J1"/>
    <mergeCell ref="A6:A9"/>
    <mergeCell ref="A11:A13"/>
    <mergeCell ref="A20:A22"/>
    <mergeCell ref="A24:A26"/>
    <mergeCell ref="A65:J65"/>
    <mergeCell ref="A40:A43"/>
    <mergeCell ref="A45:A47"/>
    <mergeCell ref="A54:A56"/>
    <mergeCell ref="A58:A60"/>
  </mergeCells>
  <pageMargins left="0.7" right="0.7" top="0.75" bottom="0.75" header="0.3" footer="0.3"/>
  <pageSetup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01"/>
  <sheetViews>
    <sheetView topLeftCell="A67" zoomScale="70" zoomScaleNormal="70" workbookViewId="0">
      <selection activeCell="P310" sqref="P310"/>
    </sheetView>
  </sheetViews>
  <sheetFormatPr defaultRowHeight="15"/>
  <cols>
    <col min="1" max="1" width="5" style="143" customWidth="1"/>
    <col min="2" max="2" width="12" style="130" customWidth="1"/>
    <col min="3" max="3" width="9.140625" style="130"/>
    <col min="4" max="4" width="9" style="130" customWidth="1"/>
    <col min="5" max="5" width="16.85546875" style="130" customWidth="1"/>
    <col min="6" max="6" width="8.140625" style="130" customWidth="1"/>
    <col min="7" max="7" width="9.140625" style="130"/>
    <col min="8" max="8" width="3.5703125" style="130" customWidth="1"/>
    <col min="9" max="9" width="12" style="130" customWidth="1"/>
    <col min="10" max="10" width="21.28515625" style="130" customWidth="1"/>
    <col min="11" max="11" width="13.5703125" style="130" bestFit="1" customWidth="1"/>
    <col min="12" max="16384" width="9.140625" style="130"/>
  </cols>
  <sheetData>
    <row r="1" spans="1:10">
      <c r="A1" s="262" t="s">
        <v>358</v>
      </c>
      <c r="B1" s="262"/>
      <c r="C1" s="262"/>
      <c r="D1" s="262"/>
      <c r="E1" s="262"/>
      <c r="F1" s="262"/>
      <c r="G1" s="262"/>
      <c r="H1" s="262"/>
      <c r="I1" s="262"/>
      <c r="J1" s="262"/>
    </row>
    <row r="3" spans="1:10" ht="45">
      <c r="A3" s="161" t="s">
        <v>144</v>
      </c>
      <c r="B3" s="164" t="s">
        <v>359</v>
      </c>
      <c r="C3" s="265" t="s">
        <v>360</v>
      </c>
      <c r="D3" s="266"/>
      <c r="E3" s="265" t="s">
        <v>361</v>
      </c>
      <c r="F3" s="266"/>
      <c r="G3" s="265" t="s">
        <v>362</v>
      </c>
      <c r="H3" s="266"/>
      <c r="I3" s="277" t="s">
        <v>363</v>
      </c>
      <c r="J3" s="278"/>
    </row>
    <row r="4" spans="1:10">
      <c r="A4" s="142">
        <v>1</v>
      </c>
      <c r="B4" s="131"/>
      <c r="C4" s="275"/>
      <c r="D4" s="276"/>
      <c r="E4" s="275"/>
      <c r="F4" s="276"/>
      <c r="G4" s="275"/>
      <c r="H4" s="276"/>
      <c r="I4" s="275"/>
      <c r="J4" s="276"/>
    </row>
    <row r="5" spans="1:10">
      <c r="A5" s="142">
        <v>2</v>
      </c>
      <c r="B5" s="131"/>
      <c r="C5" s="275"/>
      <c r="D5" s="276"/>
      <c r="E5" s="275"/>
      <c r="F5" s="276"/>
      <c r="G5" s="275"/>
      <c r="H5" s="276"/>
      <c r="I5" s="275"/>
      <c r="J5" s="276"/>
    </row>
    <row r="6" spans="1:10">
      <c r="A6" s="142"/>
      <c r="B6" s="131" t="s">
        <v>152</v>
      </c>
      <c r="C6" s="275">
        <f>SUM(C4:D5)</f>
        <v>0</v>
      </c>
      <c r="D6" s="276"/>
      <c r="E6" s="275">
        <f t="shared" ref="E6" si="0">SUM(E4:F5)</f>
        <v>0</v>
      </c>
      <c r="F6" s="276"/>
      <c r="G6" s="275">
        <f t="shared" ref="G6" si="1">SUM(G4:H5)</f>
        <v>0</v>
      </c>
      <c r="H6" s="276"/>
      <c r="I6" s="275">
        <f t="shared" ref="I6" si="2">SUM(I4:J5)</f>
        <v>0</v>
      </c>
      <c r="J6" s="276"/>
    </row>
    <row r="8" spans="1:10">
      <c r="A8" s="262" t="s">
        <v>364</v>
      </c>
      <c r="B8" s="262"/>
      <c r="C8" s="262"/>
      <c r="D8" s="262"/>
      <c r="E8" s="262"/>
      <c r="F8" s="262"/>
      <c r="G8" s="262"/>
      <c r="H8" s="262"/>
      <c r="I8" s="262"/>
      <c r="J8" s="262"/>
    </row>
    <row r="10" spans="1:10">
      <c r="A10" s="259" t="s">
        <v>144</v>
      </c>
      <c r="B10" s="305" t="s">
        <v>365</v>
      </c>
      <c r="C10" s="265" t="s">
        <v>145</v>
      </c>
      <c r="D10" s="267"/>
      <c r="E10" s="267"/>
      <c r="F10" s="266"/>
      <c r="G10" s="265" t="s">
        <v>245</v>
      </c>
      <c r="H10" s="267"/>
      <c r="I10" s="267"/>
      <c r="J10" s="266"/>
    </row>
    <row r="11" spans="1:10">
      <c r="A11" s="261"/>
      <c r="B11" s="306"/>
      <c r="C11" s="265" t="s">
        <v>366</v>
      </c>
      <c r="D11" s="266"/>
      <c r="E11" s="265" t="s">
        <v>367</v>
      </c>
      <c r="F11" s="266"/>
      <c r="G11" s="265" t="s">
        <v>366</v>
      </c>
      <c r="H11" s="266"/>
      <c r="I11" s="265" t="s">
        <v>368</v>
      </c>
      <c r="J11" s="266"/>
    </row>
    <row r="12" spans="1:10">
      <c r="A12" s="142"/>
      <c r="B12" s="131"/>
      <c r="C12" s="275"/>
      <c r="D12" s="276"/>
      <c r="E12" s="275"/>
      <c r="F12" s="276"/>
      <c r="G12" s="275"/>
      <c r="H12" s="276"/>
      <c r="I12" s="275"/>
      <c r="J12" s="276"/>
    </row>
    <row r="13" spans="1:10">
      <c r="A13" s="142"/>
      <c r="B13" s="131"/>
      <c r="C13" s="275"/>
      <c r="D13" s="276"/>
      <c r="E13" s="275"/>
      <c r="F13" s="276"/>
      <c r="G13" s="275"/>
      <c r="H13" s="276"/>
      <c r="I13" s="275"/>
      <c r="J13" s="276"/>
    </row>
    <row r="14" spans="1:10">
      <c r="A14" s="142"/>
      <c r="B14" s="131" t="s">
        <v>152</v>
      </c>
      <c r="C14" s="275">
        <f>SUM(C12:D13)</f>
        <v>0</v>
      </c>
      <c r="D14" s="276"/>
      <c r="E14" s="275">
        <f t="shared" ref="E14" si="3">SUM(E12:F13)</f>
        <v>0</v>
      </c>
      <c r="F14" s="276"/>
      <c r="G14" s="275">
        <f t="shared" ref="G14" si="4">SUM(G12:H13)</f>
        <v>0</v>
      </c>
      <c r="H14" s="276"/>
      <c r="I14" s="275">
        <f t="shared" ref="I14" si="5">SUM(I12:J13)</f>
        <v>0</v>
      </c>
      <c r="J14" s="276"/>
    </row>
    <row r="15" spans="1:10">
      <c r="A15" s="143" t="s">
        <v>538</v>
      </c>
    </row>
    <row r="16" spans="1:10" ht="15.75" thickBot="1">
      <c r="A16" s="184"/>
      <c r="B16" s="138"/>
      <c r="C16" s="138"/>
      <c r="D16" s="138"/>
      <c r="E16" s="138"/>
      <c r="F16" s="138"/>
      <c r="G16" s="138"/>
      <c r="H16" s="138"/>
      <c r="I16" s="138"/>
      <c r="J16" s="138"/>
    </row>
    <row r="17" spans="1:10" ht="15.75" thickBot="1">
      <c r="A17" s="185"/>
      <c r="B17" s="140"/>
      <c r="C17" s="140"/>
      <c r="D17" s="140"/>
      <c r="E17" s="140"/>
      <c r="F17" s="140"/>
      <c r="G17" s="140"/>
      <c r="H17" s="140"/>
      <c r="I17" s="140"/>
      <c r="J17" s="140"/>
    </row>
    <row r="18" spans="1:10" ht="15.75" thickBot="1">
      <c r="A18" s="185"/>
      <c r="B18" s="140"/>
      <c r="C18" s="140"/>
      <c r="D18" s="140"/>
      <c r="E18" s="140"/>
      <c r="F18" s="140"/>
      <c r="G18" s="140"/>
      <c r="H18" s="140"/>
      <c r="I18" s="140"/>
      <c r="J18" s="140"/>
    </row>
    <row r="20" spans="1:10">
      <c r="A20" s="262" t="s">
        <v>369</v>
      </c>
      <c r="B20" s="262"/>
      <c r="C20" s="262"/>
      <c r="D20" s="262"/>
      <c r="E20" s="262"/>
      <c r="F20" s="262"/>
      <c r="G20" s="262"/>
      <c r="H20" s="262"/>
      <c r="I20" s="262"/>
      <c r="J20" s="262"/>
    </row>
    <row r="22" spans="1:10">
      <c r="A22" s="259" t="s">
        <v>144</v>
      </c>
      <c r="B22" s="305" t="s">
        <v>370</v>
      </c>
      <c r="C22" s="265" t="s">
        <v>145</v>
      </c>
      <c r="D22" s="267"/>
      <c r="E22" s="267"/>
      <c r="F22" s="266"/>
      <c r="G22" s="265" t="s">
        <v>245</v>
      </c>
      <c r="H22" s="267"/>
      <c r="I22" s="267"/>
      <c r="J22" s="266"/>
    </row>
    <row r="23" spans="1:10">
      <c r="A23" s="261"/>
      <c r="B23" s="306"/>
      <c r="C23" s="277" t="s">
        <v>371</v>
      </c>
      <c r="D23" s="278"/>
      <c r="E23" s="277" t="s">
        <v>372</v>
      </c>
      <c r="F23" s="278"/>
      <c r="G23" s="277" t="s">
        <v>371</v>
      </c>
      <c r="H23" s="278"/>
      <c r="I23" s="277" t="s">
        <v>372</v>
      </c>
      <c r="J23" s="278"/>
    </row>
    <row r="24" spans="1:10">
      <c r="A24" s="142"/>
      <c r="B24" s="131"/>
      <c r="C24" s="275"/>
      <c r="D24" s="276"/>
      <c r="E24" s="275"/>
      <c r="F24" s="276"/>
      <c r="G24" s="275"/>
      <c r="H24" s="276"/>
      <c r="I24" s="275"/>
      <c r="J24" s="276"/>
    </row>
    <row r="25" spans="1:10">
      <c r="A25" s="142"/>
      <c r="B25" s="131"/>
      <c r="C25" s="275"/>
      <c r="D25" s="276"/>
      <c r="E25" s="275"/>
      <c r="F25" s="276"/>
      <c r="G25" s="275"/>
      <c r="H25" s="276"/>
      <c r="I25" s="275"/>
      <c r="J25" s="276"/>
    </row>
    <row r="26" spans="1:10">
      <c r="A26" s="142"/>
      <c r="B26" s="131" t="s">
        <v>152</v>
      </c>
      <c r="C26" s="275">
        <f>SUM(C24:D25)</f>
        <v>0</v>
      </c>
      <c r="D26" s="276"/>
      <c r="E26" s="275">
        <f t="shared" ref="E26" si="6">SUM(E24:F25)</f>
        <v>0</v>
      </c>
      <c r="F26" s="276"/>
      <c r="G26" s="275">
        <f t="shared" ref="G26" si="7">SUM(G24:H25)</f>
        <v>0</v>
      </c>
      <c r="H26" s="276"/>
      <c r="I26" s="275">
        <f t="shared" ref="I26" si="8">SUM(I24:J25)</f>
        <v>0</v>
      </c>
      <c r="J26" s="276"/>
    </row>
    <row r="28" spans="1:10" ht="46.5" customHeight="1">
      <c r="A28" s="263" t="s">
        <v>550</v>
      </c>
      <c r="B28" s="263"/>
      <c r="C28" s="263"/>
      <c r="D28" s="263"/>
      <c r="E28" s="263"/>
      <c r="F28" s="263"/>
      <c r="G28" s="263"/>
      <c r="H28" s="263"/>
      <c r="I28" s="263"/>
      <c r="J28" s="263"/>
    </row>
    <row r="29" spans="1:10">
      <c r="A29" s="186" t="s">
        <v>548</v>
      </c>
      <c r="B29" s="187"/>
      <c r="C29" s="187"/>
      <c r="D29" s="187"/>
      <c r="E29" s="187"/>
      <c r="F29" s="187"/>
      <c r="G29" s="187"/>
      <c r="H29" s="187"/>
      <c r="I29" s="187"/>
      <c r="J29" s="187"/>
    </row>
    <row r="30" spans="1:10">
      <c r="A30" s="186"/>
      <c r="B30" s="187"/>
      <c r="C30" s="187"/>
      <c r="D30" s="187"/>
      <c r="E30" s="187"/>
      <c r="F30" s="187"/>
      <c r="G30" s="187"/>
      <c r="H30" s="187"/>
      <c r="I30" s="187"/>
      <c r="J30" s="187"/>
    </row>
    <row r="31" spans="1:10" ht="15.75" thickBot="1">
      <c r="A31" s="184"/>
      <c r="B31" s="138"/>
      <c r="C31" s="138"/>
      <c r="D31" s="138"/>
      <c r="E31" s="138"/>
      <c r="F31" s="138"/>
      <c r="G31" s="138"/>
      <c r="H31" s="138"/>
      <c r="I31" s="138"/>
      <c r="J31" s="138"/>
    </row>
    <row r="32" spans="1:10" ht="15.75" thickBot="1">
      <c r="A32" s="185"/>
      <c r="B32" s="140"/>
      <c r="C32" s="140"/>
      <c r="D32" s="140"/>
      <c r="E32" s="140"/>
      <c r="F32" s="140"/>
      <c r="G32" s="140"/>
      <c r="H32" s="140"/>
      <c r="I32" s="140"/>
      <c r="J32" s="140"/>
    </row>
    <row r="33" spans="1:10" ht="15.75" thickBot="1">
      <c r="A33" s="185"/>
      <c r="B33" s="140"/>
      <c r="C33" s="140"/>
      <c r="D33" s="140"/>
      <c r="E33" s="140"/>
      <c r="F33" s="140"/>
      <c r="G33" s="140"/>
      <c r="H33" s="140"/>
      <c r="I33" s="140"/>
      <c r="J33" s="140"/>
    </row>
    <row r="35" spans="1:10">
      <c r="A35" s="262" t="s">
        <v>373</v>
      </c>
      <c r="B35" s="262"/>
      <c r="C35" s="262"/>
      <c r="D35" s="262"/>
      <c r="E35" s="262"/>
      <c r="F35" s="262"/>
      <c r="G35" s="262"/>
      <c r="H35" s="262"/>
      <c r="I35" s="262"/>
      <c r="J35" s="262"/>
    </row>
    <row r="36" spans="1:10" ht="60" customHeight="1">
      <c r="A36" s="263" t="s">
        <v>551</v>
      </c>
      <c r="B36" s="263"/>
      <c r="C36" s="263"/>
      <c r="D36" s="263"/>
      <c r="E36" s="263"/>
      <c r="F36" s="263"/>
      <c r="G36" s="263"/>
      <c r="H36" s="263"/>
      <c r="I36" s="263"/>
      <c r="J36" s="263"/>
    </row>
    <row r="37" spans="1:10" ht="15.75" thickBot="1">
      <c r="A37" s="188"/>
    </row>
    <row r="38" spans="1:10" ht="15.75" thickBot="1">
      <c r="A38" s="185"/>
      <c r="B38" s="140"/>
      <c r="C38" s="140"/>
      <c r="D38" s="140"/>
      <c r="E38" s="140"/>
      <c r="F38" s="140"/>
      <c r="G38" s="140"/>
      <c r="H38" s="140"/>
      <c r="I38" s="140"/>
      <c r="J38" s="140"/>
    </row>
    <row r="39" spans="1:10">
      <c r="A39" s="262" t="s">
        <v>374</v>
      </c>
      <c r="B39" s="262"/>
      <c r="C39" s="262"/>
      <c r="D39" s="262"/>
      <c r="E39" s="262"/>
      <c r="F39" s="262"/>
      <c r="G39" s="262"/>
      <c r="H39" s="262"/>
      <c r="I39" s="262"/>
      <c r="J39" s="262"/>
    </row>
    <row r="41" spans="1:10">
      <c r="A41" s="142" t="s">
        <v>144</v>
      </c>
      <c r="B41" s="265" t="s">
        <v>260</v>
      </c>
      <c r="C41" s="267"/>
      <c r="D41" s="266"/>
      <c r="E41" s="265" t="s">
        <v>254</v>
      </c>
      <c r="F41" s="267"/>
      <c r="G41" s="266"/>
      <c r="H41" s="265" t="s">
        <v>375</v>
      </c>
      <c r="I41" s="267"/>
      <c r="J41" s="266"/>
    </row>
    <row r="42" spans="1:10">
      <c r="A42" s="142"/>
      <c r="B42" s="265"/>
      <c r="C42" s="267"/>
      <c r="D42" s="266"/>
      <c r="E42" s="265"/>
      <c r="F42" s="267"/>
      <c r="G42" s="266"/>
      <c r="H42" s="265"/>
      <c r="I42" s="267"/>
      <c r="J42" s="266"/>
    </row>
    <row r="43" spans="1:10">
      <c r="A43" s="142"/>
      <c r="B43" s="265"/>
      <c r="C43" s="267"/>
      <c r="D43" s="266"/>
      <c r="E43" s="265"/>
      <c r="F43" s="267"/>
      <c r="G43" s="266"/>
      <c r="H43" s="265"/>
      <c r="I43" s="267"/>
      <c r="J43" s="266"/>
    </row>
    <row r="44" spans="1:10">
      <c r="A44" s="142"/>
      <c r="B44" s="265" t="s">
        <v>152</v>
      </c>
      <c r="C44" s="267"/>
      <c r="D44" s="266"/>
      <c r="E44" s="265"/>
      <c r="F44" s="267"/>
      <c r="G44" s="266"/>
      <c r="H44" s="265"/>
      <c r="I44" s="267"/>
      <c r="J44" s="266"/>
    </row>
    <row r="45" spans="1:10">
      <c r="A45" s="143" t="s">
        <v>539</v>
      </c>
    </row>
    <row r="46" spans="1:10" ht="15.75" thickBot="1">
      <c r="A46" s="184"/>
      <c r="B46" s="138"/>
      <c r="C46" s="138"/>
      <c r="D46" s="138"/>
      <c r="E46" s="138"/>
      <c r="F46" s="138"/>
      <c r="G46" s="138"/>
      <c r="H46" s="138"/>
      <c r="I46" s="138"/>
      <c r="J46" s="138"/>
    </row>
    <row r="47" spans="1:10" ht="15.75" thickBot="1">
      <c r="A47" s="185"/>
      <c r="B47" s="140"/>
      <c r="C47" s="140"/>
      <c r="D47" s="140"/>
      <c r="E47" s="140"/>
      <c r="F47" s="140"/>
      <c r="G47" s="140"/>
      <c r="H47" s="140"/>
      <c r="I47" s="140"/>
      <c r="J47" s="140"/>
    </row>
    <row r="48" spans="1:10" ht="15.75" thickBot="1">
      <c r="A48" s="185"/>
      <c r="B48" s="140"/>
      <c r="C48" s="140"/>
      <c r="D48" s="140"/>
      <c r="E48" s="140"/>
      <c r="F48" s="140"/>
      <c r="G48" s="140"/>
      <c r="H48" s="140"/>
      <c r="I48" s="140"/>
      <c r="J48" s="140"/>
    </row>
    <row r="50" spans="1:10">
      <c r="A50" s="262" t="s">
        <v>376</v>
      </c>
      <c r="B50" s="262"/>
      <c r="C50" s="262"/>
      <c r="D50" s="262"/>
      <c r="E50" s="262"/>
      <c r="F50" s="262"/>
      <c r="G50" s="262"/>
      <c r="H50" s="262"/>
      <c r="I50" s="262"/>
      <c r="J50" s="262"/>
    </row>
    <row r="51" spans="1:10">
      <c r="A51" s="143" t="s">
        <v>377</v>
      </c>
    </row>
    <row r="52" spans="1:10">
      <c r="A52" s="142" t="s">
        <v>144</v>
      </c>
      <c r="B52" s="265" t="s">
        <v>378</v>
      </c>
      <c r="C52" s="267"/>
      <c r="D52" s="266"/>
      <c r="E52" s="265" t="s">
        <v>254</v>
      </c>
      <c r="F52" s="267"/>
      <c r="G52" s="266"/>
      <c r="H52" s="265" t="s">
        <v>375</v>
      </c>
      <c r="I52" s="267"/>
      <c r="J52" s="266"/>
    </row>
    <row r="53" spans="1:10">
      <c r="A53" s="142"/>
      <c r="B53" s="281" t="s">
        <v>379</v>
      </c>
      <c r="C53" s="282"/>
      <c r="D53" s="283"/>
      <c r="E53" s="275"/>
      <c r="F53" s="290"/>
      <c r="G53" s="276"/>
      <c r="H53" s="275"/>
      <c r="I53" s="290"/>
      <c r="J53" s="276"/>
    </row>
    <row r="54" spans="1:10">
      <c r="A54" s="142"/>
      <c r="B54" s="281" t="s">
        <v>380</v>
      </c>
      <c r="C54" s="282"/>
      <c r="D54" s="283"/>
      <c r="E54" s="275"/>
      <c r="F54" s="290"/>
      <c r="G54" s="276"/>
      <c r="H54" s="275"/>
      <c r="I54" s="290"/>
      <c r="J54" s="276"/>
    </row>
    <row r="55" spans="1:10">
      <c r="A55" s="142"/>
      <c r="B55" s="265" t="s">
        <v>152</v>
      </c>
      <c r="C55" s="267"/>
      <c r="D55" s="266"/>
      <c r="E55" s="275">
        <f>SUM(E53:G54)</f>
        <v>0</v>
      </c>
      <c r="F55" s="290"/>
      <c r="G55" s="276"/>
      <c r="H55" s="275">
        <f>SUM(H53:J54)</f>
        <v>0</v>
      </c>
      <c r="I55" s="290"/>
      <c r="J55" s="276"/>
    </row>
    <row r="57" spans="1:10">
      <c r="A57" s="143" t="s">
        <v>381</v>
      </c>
    </row>
    <row r="58" spans="1:10">
      <c r="A58" s="161" t="s">
        <v>144</v>
      </c>
      <c r="B58" s="265" t="s">
        <v>382</v>
      </c>
      <c r="C58" s="267"/>
      <c r="D58" s="266"/>
      <c r="E58" s="265" t="s">
        <v>254</v>
      </c>
      <c r="F58" s="267"/>
      <c r="G58" s="266"/>
      <c r="H58" s="265" t="s">
        <v>375</v>
      </c>
      <c r="I58" s="267"/>
      <c r="J58" s="266"/>
    </row>
    <row r="59" spans="1:10">
      <c r="A59" s="161">
        <v>1</v>
      </c>
      <c r="B59" s="281" t="s">
        <v>383</v>
      </c>
      <c r="C59" s="282"/>
      <c r="D59" s="283"/>
      <c r="E59" s="275"/>
      <c r="F59" s="290"/>
      <c r="G59" s="276"/>
      <c r="H59" s="275"/>
      <c r="I59" s="290"/>
      <c r="J59" s="276"/>
    </row>
    <row r="60" spans="1:10">
      <c r="A60" s="161">
        <v>2</v>
      </c>
      <c r="B60" s="281" t="s">
        <v>384</v>
      </c>
      <c r="C60" s="282"/>
      <c r="D60" s="283"/>
      <c r="E60" s="275"/>
      <c r="F60" s="290"/>
      <c r="G60" s="276"/>
      <c r="H60" s="275"/>
      <c r="I60" s="290"/>
      <c r="J60" s="276"/>
    </row>
    <row r="61" spans="1:10">
      <c r="A61" s="161">
        <v>3</v>
      </c>
      <c r="B61" s="281" t="s">
        <v>385</v>
      </c>
      <c r="C61" s="282"/>
      <c r="D61" s="283"/>
      <c r="E61" s="275"/>
      <c r="F61" s="290"/>
      <c r="G61" s="276"/>
      <c r="H61" s="275"/>
      <c r="I61" s="290"/>
      <c r="J61" s="276"/>
    </row>
    <row r="62" spans="1:10">
      <c r="A62" s="161">
        <v>4</v>
      </c>
      <c r="B62" s="281" t="s">
        <v>386</v>
      </c>
      <c r="C62" s="282"/>
      <c r="D62" s="283"/>
      <c r="E62" s="275"/>
      <c r="F62" s="290"/>
      <c r="G62" s="276"/>
      <c r="H62" s="275"/>
      <c r="I62" s="290"/>
      <c r="J62" s="276"/>
    </row>
    <row r="63" spans="1:10">
      <c r="A63" s="161">
        <v>5</v>
      </c>
      <c r="B63" s="281" t="s">
        <v>387</v>
      </c>
      <c r="C63" s="282"/>
      <c r="D63" s="283"/>
      <c r="E63" s="275"/>
      <c r="F63" s="290"/>
      <c r="G63" s="276"/>
      <c r="H63" s="275"/>
      <c r="I63" s="290"/>
      <c r="J63" s="276"/>
    </row>
    <row r="64" spans="1:10">
      <c r="A64" s="161"/>
      <c r="B64" s="265" t="s">
        <v>152</v>
      </c>
      <c r="C64" s="267"/>
      <c r="D64" s="266"/>
      <c r="E64" s="275">
        <f>SUM(E59:G63)</f>
        <v>0</v>
      </c>
      <c r="F64" s="290"/>
      <c r="G64" s="276"/>
      <c r="H64" s="275">
        <f>SUM(H59:J63)</f>
        <v>0</v>
      </c>
      <c r="I64" s="290"/>
      <c r="J64" s="276"/>
    </row>
    <row r="66" spans="1:10">
      <c r="A66" s="143" t="s">
        <v>388</v>
      </c>
    </row>
    <row r="67" spans="1:10">
      <c r="A67" s="259" t="s">
        <v>144</v>
      </c>
      <c r="B67" s="291" t="s">
        <v>389</v>
      </c>
      <c r="C67" s="292"/>
      <c r="D67" s="293"/>
      <c r="E67" s="265" t="s">
        <v>254</v>
      </c>
      <c r="F67" s="267"/>
      <c r="G67" s="266"/>
      <c r="H67" s="265" t="s">
        <v>375</v>
      </c>
      <c r="I67" s="267"/>
      <c r="J67" s="266"/>
    </row>
    <row r="68" spans="1:10">
      <c r="A68" s="261"/>
      <c r="B68" s="294"/>
      <c r="C68" s="295"/>
      <c r="D68" s="296"/>
      <c r="E68" s="161" t="s">
        <v>390</v>
      </c>
      <c r="F68" s="264" t="s">
        <v>391</v>
      </c>
      <c r="G68" s="264"/>
      <c r="H68" s="265" t="s">
        <v>392</v>
      </c>
      <c r="I68" s="266"/>
      <c r="J68" s="163" t="s">
        <v>393</v>
      </c>
    </row>
    <row r="69" spans="1:10">
      <c r="A69" s="142"/>
      <c r="B69" s="281" t="s">
        <v>379</v>
      </c>
      <c r="C69" s="282"/>
      <c r="D69" s="283"/>
      <c r="E69" s="144"/>
      <c r="F69" s="307"/>
      <c r="G69" s="307"/>
      <c r="H69" s="307"/>
      <c r="I69" s="307"/>
      <c r="J69" s="145"/>
    </row>
    <row r="70" spans="1:10">
      <c r="A70" s="142"/>
      <c r="B70" s="281" t="s">
        <v>380</v>
      </c>
      <c r="C70" s="282"/>
      <c r="D70" s="283"/>
      <c r="E70" s="144"/>
      <c r="F70" s="307"/>
      <c r="G70" s="307"/>
      <c r="H70" s="307"/>
      <c r="I70" s="307"/>
      <c r="J70" s="145"/>
    </row>
    <row r="71" spans="1:10">
      <c r="A71" s="142"/>
      <c r="B71" s="281"/>
      <c r="C71" s="282"/>
      <c r="D71" s="283"/>
      <c r="E71" s="144"/>
      <c r="F71" s="307"/>
      <c r="G71" s="307"/>
      <c r="H71" s="307"/>
      <c r="I71" s="307"/>
      <c r="J71" s="145"/>
    </row>
    <row r="72" spans="1:10">
      <c r="A72" s="142"/>
      <c r="B72" s="281"/>
      <c r="C72" s="282"/>
      <c r="D72" s="283"/>
      <c r="E72" s="144"/>
      <c r="F72" s="307"/>
      <c r="G72" s="307"/>
      <c r="H72" s="307"/>
      <c r="I72" s="307"/>
      <c r="J72" s="145"/>
    </row>
    <row r="73" spans="1:10">
      <c r="A73" s="142"/>
      <c r="B73" s="281"/>
      <c r="C73" s="282"/>
      <c r="D73" s="283"/>
      <c r="E73" s="144"/>
      <c r="F73" s="307"/>
      <c r="G73" s="307"/>
      <c r="H73" s="307"/>
      <c r="I73" s="307"/>
      <c r="J73" s="145"/>
    </row>
    <row r="74" spans="1:10">
      <c r="A74" s="142"/>
      <c r="B74" s="281"/>
      <c r="C74" s="282"/>
      <c r="D74" s="283"/>
      <c r="E74" s="144"/>
      <c r="F74" s="307"/>
      <c r="G74" s="307"/>
      <c r="H74" s="307"/>
      <c r="I74" s="307"/>
      <c r="J74" s="145"/>
    </row>
    <row r="75" spans="1:10">
      <c r="A75" s="142"/>
      <c r="B75" s="265" t="s">
        <v>152</v>
      </c>
      <c r="C75" s="267"/>
      <c r="D75" s="266"/>
      <c r="E75" s="144">
        <f>SUM(E69:E74)</f>
        <v>0</v>
      </c>
      <c r="F75" s="307">
        <f>SUM(F69:G74)</f>
        <v>0</v>
      </c>
      <c r="G75" s="307"/>
      <c r="H75" s="307">
        <f>SUM(H69:I74)</f>
        <v>0</v>
      </c>
      <c r="I75" s="307"/>
      <c r="J75" s="145">
        <f>SUM(J69:J74)</f>
        <v>0</v>
      </c>
    </row>
    <row r="77" spans="1:10">
      <c r="A77" s="143" t="s">
        <v>394</v>
      </c>
      <c r="B77" s="130" t="s">
        <v>395</v>
      </c>
    </row>
    <row r="79" spans="1:10">
      <c r="A79" s="161" t="s">
        <v>144</v>
      </c>
      <c r="B79" s="161" t="s">
        <v>396</v>
      </c>
      <c r="C79" s="277" t="s">
        <v>254</v>
      </c>
      <c r="D79" s="278"/>
      <c r="E79" s="164" t="s">
        <v>255</v>
      </c>
      <c r="F79" s="277" t="s">
        <v>397</v>
      </c>
      <c r="G79" s="278"/>
      <c r="H79" s="277" t="s">
        <v>398</v>
      </c>
      <c r="I79" s="278"/>
      <c r="J79" s="164" t="s">
        <v>245</v>
      </c>
    </row>
    <row r="80" spans="1:10">
      <c r="A80" s="142">
        <v>1</v>
      </c>
      <c r="B80" s="131" t="s">
        <v>399</v>
      </c>
      <c r="C80" s="265"/>
      <c r="D80" s="266"/>
      <c r="E80" s="131"/>
      <c r="F80" s="265"/>
      <c r="G80" s="266"/>
      <c r="H80" s="265"/>
      <c r="I80" s="266"/>
      <c r="J80" s="131"/>
    </row>
    <row r="81" spans="1:10">
      <c r="A81" s="142">
        <v>2</v>
      </c>
      <c r="B81" s="131" t="s">
        <v>400</v>
      </c>
      <c r="C81" s="265"/>
      <c r="D81" s="266"/>
      <c r="E81" s="131"/>
      <c r="F81" s="265"/>
      <c r="G81" s="266"/>
      <c r="H81" s="265"/>
      <c r="I81" s="266"/>
      <c r="J81" s="131"/>
    </row>
    <row r="82" spans="1:10">
      <c r="A82" s="142">
        <v>3</v>
      </c>
      <c r="B82" s="131"/>
      <c r="C82" s="265"/>
      <c r="D82" s="266"/>
      <c r="E82" s="131"/>
      <c r="F82" s="265"/>
      <c r="G82" s="266"/>
      <c r="H82" s="265"/>
      <c r="I82" s="266"/>
      <c r="J82" s="131"/>
    </row>
    <row r="83" spans="1:10">
      <c r="A83" s="142"/>
      <c r="B83" s="131" t="s">
        <v>152</v>
      </c>
      <c r="C83" s="265"/>
      <c r="D83" s="266"/>
      <c r="E83" s="131"/>
      <c r="F83" s="265"/>
      <c r="G83" s="266"/>
      <c r="H83" s="265"/>
      <c r="I83" s="266"/>
      <c r="J83" s="131"/>
    </row>
    <row r="84" spans="1:10">
      <c r="A84" s="143" t="s">
        <v>540</v>
      </c>
    </row>
    <row r="86" spans="1:10" ht="15.75" thickBot="1">
      <c r="A86" s="184"/>
      <c r="B86" s="138"/>
      <c r="C86" s="138"/>
      <c r="D86" s="138"/>
      <c r="E86" s="138"/>
      <c r="F86" s="138"/>
      <c r="G86" s="138"/>
      <c r="H86" s="138"/>
      <c r="I86" s="138"/>
      <c r="J86" s="138"/>
    </row>
    <row r="87" spans="1:10" ht="15.75" thickBot="1">
      <c r="A87" s="185"/>
      <c r="B87" s="140"/>
      <c r="C87" s="140"/>
      <c r="D87" s="140"/>
      <c r="E87" s="140"/>
      <c r="F87" s="140"/>
      <c r="G87" s="140"/>
      <c r="H87" s="140"/>
      <c r="I87" s="140"/>
      <c r="J87" s="140"/>
    </row>
    <row r="88" spans="1:10" ht="15.75" thickBot="1">
      <c r="A88" s="185"/>
      <c r="B88" s="140"/>
      <c r="C88" s="140"/>
      <c r="D88" s="140"/>
      <c r="E88" s="140"/>
      <c r="F88" s="140"/>
      <c r="G88" s="140"/>
      <c r="H88" s="140"/>
      <c r="I88" s="140"/>
      <c r="J88" s="140"/>
    </row>
    <row r="90" spans="1:10">
      <c r="A90" s="143" t="s">
        <v>401</v>
      </c>
    </row>
    <row r="91" spans="1:10">
      <c r="A91" s="142" t="s">
        <v>144</v>
      </c>
      <c r="B91" s="265" t="s">
        <v>402</v>
      </c>
      <c r="C91" s="267"/>
      <c r="D91" s="266"/>
      <c r="E91" s="265" t="s">
        <v>254</v>
      </c>
      <c r="F91" s="267"/>
      <c r="G91" s="266"/>
      <c r="H91" s="265" t="s">
        <v>375</v>
      </c>
      <c r="I91" s="267"/>
      <c r="J91" s="266"/>
    </row>
    <row r="92" spans="1:10">
      <c r="A92" s="142"/>
      <c r="B92" s="281" t="s">
        <v>403</v>
      </c>
      <c r="C92" s="282"/>
      <c r="D92" s="283"/>
      <c r="E92" s="275"/>
      <c r="F92" s="290"/>
      <c r="G92" s="276"/>
      <c r="H92" s="275"/>
      <c r="I92" s="290"/>
      <c r="J92" s="276"/>
    </row>
    <row r="93" spans="1:10">
      <c r="A93" s="142"/>
      <c r="B93" s="281"/>
      <c r="C93" s="282"/>
      <c r="D93" s="283"/>
      <c r="E93" s="275"/>
      <c r="F93" s="290"/>
      <c r="G93" s="276"/>
      <c r="H93" s="275"/>
      <c r="I93" s="290"/>
      <c r="J93" s="276"/>
    </row>
    <row r="94" spans="1:10">
      <c r="A94" s="142"/>
      <c r="B94" s="265" t="s">
        <v>152</v>
      </c>
      <c r="C94" s="267"/>
      <c r="D94" s="266"/>
      <c r="E94" s="275">
        <f>SUM(E92:G93)</f>
        <v>0</v>
      </c>
      <c r="F94" s="290"/>
      <c r="G94" s="276"/>
      <c r="H94" s="275">
        <f>SUM(H92:J93)</f>
        <v>0</v>
      </c>
      <c r="I94" s="290"/>
      <c r="J94" s="276"/>
    </row>
    <row r="95" spans="1:10">
      <c r="A95" s="143" t="s">
        <v>541</v>
      </c>
    </row>
    <row r="96" spans="1:10">
      <c r="A96" s="143" t="s">
        <v>404</v>
      </c>
    </row>
    <row r="97" spans="1:10">
      <c r="A97" s="259" t="s">
        <v>144</v>
      </c>
      <c r="B97" s="291" t="s">
        <v>260</v>
      </c>
      <c r="C97" s="292"/>
      <c r="D97" s="293"/>
      <c r="E97" s="265" t="s">
        <v>254</v>
      </c>
      <c r="F97" s="267"/>
      <c r="G97" s="266"/>
      <c r="H97" s="265" t="s">
        <v>375</v>
      </c>
      <c r="I97" s="267"/>
      <c r="J97" s="266"/>
    </row>
    <row r="98" spans="1:10">
      <c r="A98" s="261"/>
      <c r="B98" s="294"/>
      <c r="C98" s="295"/>
      <c r="D98" s="296"/>
      <c r="E98" s="161" t="s">
        <v>390</v>
      </c>
      <c r="F98" s="264" t="s">
        <v>391</v>
      </c>
      <c r="G98" s="264"/>
      <c r="H98" s="265" t="s">
        <v>392</v>
      </c>
      <c r="I98" s="266"/>
      <c r="J98" s="163" t="s">
        <v>393</v>
      </c>
    </row>
    <row r="99" spans="1:10">
      <c r="A99" s="142">
        <v>1</v>
      </c>
      <c r="B99" s="281" t="s">
        <v>405</v>
      </c>
      <c r="C99" s="282"/>
      <c r="D99" s="283"/>
      <c r="E99" s="142"/>
      <c r="F99" s="264"/>
      <c r="G99" s="264"/>
      <c r="H99" s="264"/>
      <c r="I99" s="264"/>
      <c r="J99" s="163"/>
    </row>
    <row r="100" spans="1:10">
      <c r="A100" s="259"/>
      <c r="B100" s="281" t="s">
        <v>406</v>
      </c>
      <c r="C100" s="282"/>
      <c r="D100" s="283"/>
      <c r="E100" s="142"/>
      <c r="F100" s="264"/>
      <c r="G100" s="264"/>
      <c r="H100" s="264"/>
      <c r="I100" s="264"/>
      <c r="J100" s="163"/>
    </row>
    <row r="101" spans="1:10">
      <c r="A101" s="260"/>
      <c r="B101" s="273" t="s">
        <v>407</v>
      </c>
      <c r="C101" s="289"/>
      <c r="D101" s="274"/>
      <c r="E101" s="142"/>
      <c r="F101" s="264"/>
      <c r="G101" s="264"/>
      <c r="H101" s="264"/>
      <c r="I101" s="264"/>
      <c r="J101" s="163"/>
    </row>
    <row r="102" spans="1:10">
      <c r="A102" s="261"/>
      <c r="B102" s="281" t="s">
        <v>408</v>
      </c>
      <c r="C102" s="282"/>
      <c r="D102" s="283"/>
      <c r="E102" s="142"/>
      <c r="F102" s="264"/>
      <c r="G102" s="264"/>
      <c r="H102" s="264"/>
      <c r="I102" s="264"/>
      <c r="J102" s="163"/>
    </row>
    <row r="103" spans="1:10">
      <c r="A103" s="142">
        <v>2</v>
      </c>
      <c r="B103" s="273" t="s">
        <v>409</v>
      </c>
      <c r="C103" s="289"/>
      <c r="D103" s="274"/>
      <c r="E103" s="142"/>
      <c r="F103" s="264"/>
      <c r="G103" s="264"/>
      <c r="H103" s="264"/>
      <c r="I103" s="264"/>
      <c r="J103" s="163"/>
    </row>
    <row r="104" spans="1:10">
      <c r="A104" s="142"/>
      <c r="B104" s="281"/>
      <c r="C104" s="282"/>
      <c r="D104" s="283"/>
      <c r="E104" s="142"/>
      <c r="F104" s="264"/>
      <c r="G104" s="264"/>
      <c r="H104" s="264"/>
      <c r="I104" s="264"/>
      <c r="J104" s="163"/>
    </row>
    <row r="105" spans="1:10">
      <c r="A105" s="143" t="s">
        <v>542</v>
      </c>
    </row>
    <row r="106" spans="1:10" ht="15.75" thickBot="1">
      <c r="A106" s="184"/>
      <c r="B106" s="138"/>
      <c r="C106" s="138"/>
      <c r="D106" s="138"/>
      <c r="E106" s="138"/>
      <c r="F106" s="138"/>
      <c r="G106" s="138"/>
      <c r="H106" s="138"/>
      <c r="I106" s="138"/>
      <c r="J106" s="138"/>
    </row>
    <row r="107" spans="1:10" ht="15.75" thickBot="1">
      <c r="A107" s="185"/>
      <c r="B107" s="140"/>
      <c r="C107" s="140"/>
      <c r="D107" s="140"/>
      <c r="E107" s="140"/>
      <c r="F107" s="140"/>
      <c r="G107" s="140"/>
      <c r="H107" s="140"/>
      <c r="I107" s="140"/>
      <c r="J107" s="140"/>
    </row>
    <row r="108" spans="1:10" ht="15.75" thickBot="1">
      <c r="A108" s="185"/>
      <c r="B108" s="140"/>
      <c r="C108" s="140"/>
      <c r="D108" s="140"/>
      <c r="E108" s="140"/>
      <c r="F108" s="140"/>
      <c r="G108" s="140"/>
      <c r="H108" s="140"/>
      <c r="I108" s="140"/>
      <c r="J108" s="140"/>
    </row>
    <row r="110" spans="1:10">
      <c r="A110" s="262" t="s">
        <v>410</v>
      </c>
      <c r="B110" s="262"/>
      <c r="C110" s="262"/>
      <c r="D110" s="262"/>
      <c r="E110" s="262"/>
      <c r="F110" s="262"/>
      <c r="G110" s="262"/>
      <c r="H110" s="262"/>
      <c r="I110" s="262"/>
      <c r="J110" s="262"/>
    </row>
    <row r="111" spans="1:10">
      <c r="A111" s="143" t="s">
        <v>411</v>
      </c>
    </row>
    <row r="112" spans="1:10">
      <c r="A112" s="259" t="s">
        <v>144</v>
      </c>
      <c r="B112" s="259" t="s">
        <v>389</v>
      </c>
      <c r="C112" s="277" t="s">
        <v>412</v>
      </c>
      <c r="D112" s="279"/>
      <c r="E112" s="278"/>
      <c r="F112" s="265" t="s">
        <v>413</v>
      </c>
      <c r="G112" s="267"/>
      <c r="H112" s="267"/>
      <c r="I112" s="266"/>
      <c r="J112" s="305" t="s">
        <v>414</v>
      </c>
    </row>
    <row r="113" spans="1:10">
      <c r="A113" s="304"/>
      <c r="B113" s="261"/>
      <c r="C113" s="265" t="s">
        <v>415</v>
      </c>
      <c r="D113" s="266"/>
      <c r="E113" s="164" t="s">
        <v>416</v>
      </c>
      <c r="F113" s="265" t="s">
        <v>415</v>
      </c>
      <c r="G113" s="266"/>
      <c r="H113" s="265" t="s">
        <v>417</v>
      </c>
      <c r="I113" s="266"/>
      <c r="J113" s="306"/>
    </row>
    <row r="114" spans="1:10">
      <c r="A114" s="161">
        <v>1</v>
      </c>
      <c r="B114" s="131" t="s">
        <v>145</v>
      </c>
      <c r="C114" s="275"/>
      <c r="D114" s="276"/>
      <c r="E114" s="183"/>
      <c r="F114" s="275"/>
      <c r="G114" s="276"/>
      <c r="H114" s="275"/>
      <c r="I114" s="276"/>
      <c r="J114" s="136">
        <f>E114</f>
        <v>0</v>
      </c>
    </row>
    <row r="115" spans="1:10">
      <c r="A115" s="161">
        <v>2</v>
      </c>
      <c r="B115" s="131" t="s">
        <v>255</v>
      </c>
      <c r="C115" s="275"/>
      <c r="D115" s="276"/>
      <c r="E115" s="136"/>
      <c r="F115" s="275"/>
      <c r="G115" s="276"/>
      <c r="H115" s="275"/>
      <c r="I115" s="276"/>
      <c r="J115" s="136"/>
    </row>
    <row r="116" spans="1:10">
      <c r="A116" s="161">
        <v>3</v>
      </c>
      <c r="B116" s="131" t="s">
        <v>418</v>
      </c>
      <c r="C116" s="275"/>
      <c r="D116" s="276"/>
      <c r="E116" s="136"/>
      <c r="F116" s="275"/>
      <c r="G116" s="276"/>
      <c r="H116" s="275"/>
      <c r="I116" s="276"/>
      <c r="J116" s="136"/>
    </row>
    <row r="117" spans="1:10">
      <c r="A117" s="161">
        <v>4</v>
      </c>
      <c r="B117" s="131" t="s">
        <v>245</v>
      </c>
      <c r="C117" s="275">
        <f>+C114+C115-C116</f>
        <v>0</v>
      </c>
      <c r="D117" s="276"/>
      <c r="E117" s="136">
        <f>+E114+E115-E116</f>
        <v>0</v>
      </c>
      <c r="F117" s="275">
        <f>+F114+F115-F116</f>
        <v>0</v>
      </c>
      <c r="G117" s="276"/>
      <c r="H117" s="275">
        <f>+H114+H115-H116</f>
        <v>0</v>
      </c>
      <c r="I117" s="276"/>
      <c r="J117" s="136">
        <f>+J114+J115-J116</f>
        <v>0</v>
      </c>
    </row>
    <row r="119" spans="1:10">
      <c r="A119" s="143" t="s">
        <v>419</v>
      </c>
    </row>
    <row r="121" spans="1:10">
      <c r="A121" s="161" t="s">
        <v>144</v>
      </c>
      <c r="B121" s="265" t="s">
        <v>389</v>
      </c>
      <c r="C121" s="266"/>
      <c r="D121" s="280" t="s">
        <v>420</v>
      </c>
      <c r="E121" s="280"/>
      <c r="F121" s="280" t="s">
        <v>421</v>
      </c>
      <c r="G121" s="280"/>
      <c r="H121" s="280"/>
      <c r="I121" s="277" t="s">
        <v>152</v>
      </c>
      <c r="J121" s="278"/>
    </row>
    <row r="122" spans="1:10">
      <c r="A122" s="161">
        <v>1</v>
      </c>
      <c r="B122" s="281" t="s">
        <v>422</v>
      </c>
      <c r="C122" s="283"/>
      <c r="D122" s="264"/>
      <c r="E122" s="264"/>
      <c r="F122" s="280"/>
      <c r="G122" s="280"/>
      <c r="H122" s="280"/>
      <c r="I122" s="277"/>
      <c r="J122" s="278"/>
    </row>
    <row r="123" spans="1:10">
      <c r="A123" s="161">
        <v>2</v>
      </c>
      <c r="B123" s="281" t="s">
        <v>255</v>
      </c>
      <c r="C123" s="283"/>
      <c r="D123" s="264"/>
      <c r="E123" s="264"/>
      <c r="F123" s="280"/>
      <c r="G123" s="280"/>
      <c r="H123" s="280"/>
      <c r="I123" s="277"/>
      <c r="J123" s="278"/>
    </row>
    <row r="124" spans="1:10">
      <c r="A124" s="259"/>
      <c r="B124" s="281" t="s">
        <v>423</v>
      </c>
      <c r="C124" s="283"/>
      <c r="D124" s="264"/>
      <c r="E124" s="264"/>
      <c r="F124" s="280"/>
      <c r="G124" s="280"/>
      <c r="H124" s="280"/>
      <c r="I124" s="277"/>
      <c r="J124" s="278"/>
    </row>
    <row r="125" spans="1:10">
      <c r="A125" s="260"/>
      <c r="B125" s="281" t="s">
        <v>424</v>
      </c>
      <c r="C125" s="283"/>
      <c r="D125" s="264"/>
      <c r="E125" s="264"/>
      <c r="F125" s="280"/>
      <c r="G125" s="280"/>
      <c r="H125" s="280"/>
      <c r="I125" s="277"/>
      <c r="J125" s="278"/>
    </row>
    <row r="126" spans="1:10">
      <c r="A126" s="261"/>
      <c r="B126" s="273" t="s">
        <v>425</v>
      </c>
      <c r="C126" s="274"/>
      <c r="D126" s="264"/>
      <c r="E126" s="264"/>
      <c r="F126" s="280"/>
      <c r="G126" s="280"/>
      <c r="H126" s="280"/>
      <c r="I126" s="277"/>
      <c r="J126" s="278"/>
    </row>
    <row r="127" spans="1:10">
      <c r="A127" s="161"/>
      <c r="B127" s="265"/>
      <c r="C127" s="266"/>
      <c r="D127" s="264"/>
      <c r="E127" s="264"/>
      <c r="F127" s="280"/>
      <c r="G127" s="280"/>
      <c r="H127" s="280"/>
      <c r="I127" s="277"/>
      <c r="J127" s="278"/>
    </row>
    <row r="128" spans="1:10">
      <c r="A128" s="146"/>
    </row>
    <row r="129" spans="1:10">
      <c r="A129" s="146"/>
    </row>
    <row r="130" spans="1:10">
      <c r="A130" s="161">
        <v>3</v>
      </c>
      <c r="B130" s="281" t="s">
        <v>426</v>
      </c>
      <c r="C130" s="283"/>
      <c r="D130" s="264"/>
      <c r="E130" s="264"/>
      <c r="F130" s="280"/>
      <c r="G130" s="280"/>
      <c r="H130" s="280"/>
      <c r="I130" s="277"/>
      <c r="J130" s="278"/>
    </row>
    <row r="131" spans="1:10">
      <c r="A131" s="259"/>
      <c r="B131" s="273" t="s">
        <v>427</v>
      </c>
      <c r="C131" s="274"/>
      <c r="D131" s="264"/>
      <c r="E131" s="264"/>
      <c r="F131" s="280"/>
      <c r="G131" s="280"/>
      <c r="H131" s="280"/>
      <c r="I131" s="277"/>
      <c r="J131" s="278"/>
    </row>
    <row r="132" spans="1:10">
      <c r="A132" s="260"/>
      <c r="B132" s="273" t="s">
        <v>428</v>
      </c>
      <c r="C132" s="274"/>
      <c r="D132" s="264"/>
      <c r="E132" s="264"/>
      <c r="F132" s="280"/>
      <c r="G132" s="280"/>
      <c r="H132" s="280"/>
      <c r="I132" s="277"/>
      <c r="J132" s="278"/>
    </row>
    <row r="133" spans="1:10">
      <c r="A133" s="261"/>
      <c r="B133" s="273" t="s">
        <v>429</v>
      </c>
      <c r="C133" s="274"/>
      <c r="D133" s="264"/>
      <c r="E133" s="264"/>
      <c r="F133" s="280"/>
      <c r="G133" s="280"/>
      <c r="H133" s="280"/>
      <c r="I133" s="277"/>
      <c r="J133" s="278"/>
    </row>
    <row r="134" spans="1:10">
      <c r="A134" s="161">
        <v>4</v>
      </c>
      <c r="B134" s="281" t="s">
        <v>245</v>
      </c>
      <c r="C134" s="283"/>
      <c r="D134" s="264"/>
      <c r="E134" s="264"/>
      <c r="F134" s="280"/>
      <c r="G134" s="280"/>
      <c r="H134" s="280"/>
      <c r="I134" s="277"/>
      <c r="J134" s="278"/>
    </row>
    <row r="135" spans="1:10">
      <c r="A135" s="147"/>
      <c r="B135" s="148"/>
      <c r="C135" s="148"/>
      <c r="D135" s="147"/>
      <c r="E135" s="147"/>
      <c r="F135" s="149"/>
      <c r="G135" s="149"/>
      <c r="H135" s="149"/>
      <c r="I135" s="149"/>
      <c r="J135" s="149"/>
    </row>
    <row r="136" spans="1:10">
      <c r="A136" s="143" t="s">
        <v>430</v>
      </c>
    </row>
    <row r="137" spans="1:10">
      <c r="A137" s="161" t="s">
        <v>144</v>
      </c>
      <c r="B137" s="161" t="s">
        <v>389</v>
      </c>
      <c r="C137" s="277" t="s">
        <v>254</v>
      </c>
      <c r="D137" s="278"/>
      <c r="E137" s="162" t="s">
        <v>255</v>
      </c>
      <c r="F137" s="163"/>
      <c r="G137" s="265" t="s">
        <v>418</v>
      </c>
      <c r="H137" s="267"/>
      <c r="I137" s="266"/>
      <c r="J137" s="161" t="s">
        <v>245</v>
      </c>
    </row>
    <row r="138" spans="1:10" ht="90">
      <c r="A138" s="161">
        <v>1</v>
      </c>
      <c r="B138" s="189" t="s">
        <v>431</v>
      </c>
      <c r="C138" s="265"/>
      <c r="D138" s="266"/>
      <c r="E138" s="265"/>
      <c r="F138" s="266"/>
      <c r="G138" s="265"/>
      <c r="H138" s="267"/>
      <c r="I138" s="266"/>
      <c r="J138" s="131"/>
    </row>
    <row r="139" spans="1:10" ht="105">
      <c r="A139" s="161">
        <v>2</v>
      </c>
      <c r="B139" s="189" t="s">
        <v>432</v>
      </c>
      <c r="C139" s="265"/>
      <c r="D139" s="266"/>
      <c r="E139" s="265"/>
      <c r="F139" s="266"/>
      <c r="G139" s="265"/>
      <c r="H139" s="267"/>
      <c r="I139" s="266"/>
      <c r="J139" s="131"/>
    </row>
    <row r="140" spans="1:10">
      <c r="A140" s="161">
        <v>3</v>
      </c>
      <c r="B140" s="131" t="s">
        <v>433</v>
      </c>
      <c r="C140" s="265"/>
      <c r="D140" s="266"/>
      <c r="E140" s="265"/>
      <c r="F140" s="266"/>
      <c r="G140" s="265"/>
      <c r="H140" s="267"/>
      <c r="I140" s="266"/>
      <c r="J140" s="131"/>
    </row>
    <row r="141" spans="1:10">
      <c r="A141" s="142"/>
      <c r="B141" s="131" t="s">
        <v>152</v>
      </c>
      <c r="C141" s="265"/>
      <c r="D141" s="266"/>
      <c r="E141" s="265"/>
      <c r="F141" s="266"/>
      <c r="G141" s="265"/>
      <c r="H141" s="267"/>
      <c r="I141" s="266"/>
      <c r="J141" s="131"/>
    </row>
    <row r="143" spans="1:10">
      <c r="A143" s="143" t="s">
        <v>434</v>
      </c>
    </row>
    <row r="144" spans="1:10">
      <c r="A144" s="143" t="s">
        <v>543</v>
      </c>
    </row>
    <row r="145" spans="1:10" ht="15.75" thickBot="1">
      <c r="A145" s="138"/>
      <c r="B145" s="138"/>
      <c r="C145" s="138"/>
      <c r="D145" s="138"/>
      <c r="E145" s="138"/>
      <c r="F145" s="138"/>
      <c r="G145" s="138"/>
      <c r="H145" s="138"/>
      <c r="I145" s="138"/>
      <c r="J145" s="138"/>
    </row>
    <row r="146" spans="1:10" ht="15.75" thickBot="1">
      <c r="A146" s="140"/>
      <c r="B146" s="140"/>
      <c r="C146" s="140"/>
      <c r="D146" s="140"/>
      <c r="E146" s="140"/>
      <c r="F146" s="140"/>
      <c r="G146" s="140"/>
      <c r="H146" s="140"/>
      <c r="I146" s="140"/>
      <c r="J146" s="140"/>
    </row>
    <row r="147" spans="1:10" ht="15.75" thickBot="1">
      <c r="A147" s="140"/>
      <c r="B147" s="140"/>
      <c r="C147" s="140"/>
      <c r="D147" s="140"/>
      <c r="E147" s="140"/>
      <c r="F147" s="140"/>
      <c r="G147" s="140"/>
      <c r="H147" s="140"/>
      <c r="I147" s="140"/>
      <c r="J147" s="140"/>
    </row>
    <row r="148" spans="1:10" ht="15.75" thickBot="1">
      <c r="A148" s="140"/>
      <c r="B148" s="140"/>
      <c r="C148" s="140"/>
      <c r="D148" s="140"/>
      <c r="E148" s="140"/>
      <c r="F148" s="140"/>
      <c r="G148" s="140"/>
      <c r="H148" s="140"/>
      <c r="I148" s="140"/>
      <c r="J148" s="140"/>
    </row>
    <row r="149" spans="1:10" ht="15.75" thickBot="1">
      <c r="A149" s="140"/>
      <c r="B149" s="140"/>
      <c r="C149" s="140"/>
      <c r="D149" s="140"/>
      <c r="E149" s="140"/>
      <c r="F149" s="140"/>
      <c r="G149" s="140"/>
      <c r="H149" s="140"/>
      <c r="I149" s="140"/>
      <c r="J149" s="140"/>
    </row>
    <row r="150" spans="1:10" ht="15.75" thickBot="1">
      <c r="A150" s="140"/>
      <c r="B150" s="140"/>
      <c r="C150" s="140"/>
      <c r="D150" s="140"/>
      <c r="E150" s="140"/>
      <c r="F150" s="140"/>
      <c r="G150" s="140"/>
      <c r="H150" s="140"/>
      <c r="I150" s="140"/>
      <c r="J150" s="140"/>
    </row>
    <row r="152" spans="1:10">
      <c r="A152" s="262" t="s">
        <v>435</v>
      </c>
      <c r="B152" s="262"/>
      <c r="C152" s="262"/>
      <c r="D152" s="262"/>
      <c r="E152" s="262"/>
      <c r="F152" s="262"/>
      <c r="G152" s="262"/>
      <c r="H152" s="262"/>
      <c r="I152" s="262"/>
      <c r="J152" s="262"/>
    </row>
    <row r="154" spans="1:10">
      <c r="A154" s="142" t="s">
        <v>144</v>
      </c>
      <c r="B154" s="265" t="s">
        <v>133</v>
      </c>
      <c r="C154" s="267"/>
      <c r="D154" s="267"/>
      <c r="E154" s="266"/>
      <c r="F154" s="265" t="s">
        <v>436</v>
      </c>
      <c r="G154" s="267"/>
      <c r="H154" s="266"/>
      <c r="I154" s="265" t="s">
        <v>437</v>
      </c>
      <c r="J154" s="266"/>
    </row>
    <row r="155" spans="1:10">
      <c r="A155" s="142">
        <v>1</v>
      </c>
      <c r="B155" s="281" t="s">
        <v>147</v>
      </c>
      <c r="C155" s="282"/>
      <c r="D155" s="282"/>
      <c r="E155" s="283"/>
      <c r="F155" s="301">
        <f>F156</f>
        <v>0</v>
      </c>
      <c r="G155" s="302"/>
      <c r="H155" s="303"/>
      <c r="I155" s="301">
        <f>+I156+I157+I158+I159</f>
        <v>0</v>
      </c>
      <c r="J155" s="303"/>
    </row>
    <row r="156" spans="1:10">
      <c r="A156" s="259" t="s">
        <v>313</v>
      </c>
      <c r="B156" s="281" t="s">
        <v>438</v>
      </c>
      <c r="C156" s="282"/>
      <c r="D156" s="282"/>
      <c r="E156" s="283"/>
      <c r="F156" s="275"/>
      <c r="G156" s="290"/>
      <c r="H156" s="276"/>
      <c r="I156" s="275"/>
      <c r="J156" s="276"/>
    </row>
    <row r="157" spans="1:10">
      <c r="A157" s="261"/>
      <c r="B157" s="281"/>
      <c r="C157" s="282"/>
      <c r="D157" s="282"/>
      <c r="E157" s="283"/>
      <c r="F157" s="275"/>
      <c r="G157" s="290"/>
      <c r="H157" s="276"/>
      <c r="I157" s="275"/>
      <c r="J157" s="276"/>
    </row>
    <row r="158" spans="1:10">
      <c r="A158" s="299" t="s">
        <v>314</v>
      </c>
      <c r="B158" s="281" t="s">
        <v>439</v>
      </c>
      <c r="C158" s="282"/>
      <c r="D158" s="282"/>
      <c r="E158" s="283"/>
      <c r="F158" s="275"/>
      <c r="G158" s="290"/>
      <c r="H158" s="276"/>
      <c r="I158" s="275"/>
      <c r="J158" s="276"/>
    </row>
    <row r="159" spans="1:10">
      <c r="A159" s="300"/>
      <c r="B159" s="281"/>
      <c r="C159" s="282"/>
      <c r="D159" s="282"/>
      <c r="E159" s="283"/>
      <c r="F159" s="275"/>
      <c r="G159" s="290"/>
      <c r="H159" s="276"/>
      <c r="I159" s="275"/>
      <c r="J159" s="276"/>
    </row>
    <row r="160" spans="1:10">
      <c r="A160" s="142" t="s">
        <v>320</v>
      </c>
      <c r="B160" s="281" t="s">
        <v>440</v>
      </c>
      <c r="C160" s="282"/>
      <c r="D160" s="282"/>
      <c r="E160" s="283"/>
      <c r="F160" s="301">
        <f>F155</f>
        <v>0</v>
      </c>
      <c r="G160" s="302"/>
      <c r="H160" s="303"/>
      <c r="I160" s="301">
        <f>+I155</f>
        <v>0</v>
      </c>
      <c r="J160" s="303"/>
    </row>
    <row r="161" spans="1:10">
      <c r="A161" s="142">
        <v>2</v>
      </c>
      <c r="B161" s="265" t="s">
        <v>441</v>
      </c>
      <c r="C161" s="267"/>
      <c r="D161" s="267"/>
      <c r="E161" s="266"/>
      <c r="F161" s="275"/>
      <c r="G161" s="290"/>
      <c r="H161" s="276"/>
      <c r="I161" s="275"/>
      <c r="J161" s="276"/>
    </row>
    <row r="162" spans="1:10">
      <c r="A162" s="142">
        <v>3</v>
      </c>
      <c r="B162" s="281" t="s">
        <v>442</v>
      </c>
      <c r="C162" s="282"/>
      <c r="D162" s="282"/>
      <c r="E162" s="283"/>
      <c r="F162" s="275">
        <f>F160-F161</f>
        <v>0</v>
      </c>
      <c r="G162" s="290"/>
      <c r="H162" s="276"/>
      <c r="I162" s="275">
        <f>+I160-I161</f>
        <v>0</v>
      </c>
      <c r="J162" s="276"/>
    </row>
    <row r="163" spans="1:10">
      <c r="A163" s="142">
        <v>4</v>
      </c>
      <c r="B163" s="281" t="s">
        <v>443</v>
      </c>
      <c r="C163" s="282"/>
      <c r="D163" s="282"/>
      <c r="E163" s="283"/>
      <c r="F163" s="301">
        <f>F164+F166</f>
        <v>0</v>
      </c>
      <c r="G163" s="302"/>
      <c r="H163" s="303"/>
      <c r="I163" s="301">
        <f>I164+I166</f>
        <v>0</v>
      </c>
      <c r="J163" s="303"/>
    </row>
    <row r="164" spans="1:10">
      <c r="A164" s="299" t="s">
        <v>444</v>
      </c>
      <c r="B164" s="281" t="s">
        <v>445</v>
      </c>
      <c r="C164" s="282"/>
      <c r="D164" s="282"/>
      <c r="E164" s="283"/>
      <c r="F164" s="275"/>
      <c r="G164" s="290"/>
      <c r="H164" s="276"/>
      <c r="I164" s="275"/>
      <c r="J164" s="276"/>
    </row>
    <row r="165" spans="1:10">
      <c r="A165" s="300"/>
      <c r="B165" s="281"/>
      <c r="C165" s="282"/>
      <c r="D165" s="282"/>
      <c r="E165" s="283"/>
      <c r="F165" s="275"/>
      <c r="G165" s="290"/>
      <c r="H165" s="276"/>
      <c r="I165" s="275"/>
      <c r="J165" s="276"/>
    </row>
    <row r="166" spans="1:10">
      <c r="A166" s="259" t="s">
        <v>446</v>
      </c>
      <c r="B166" s="281" t="s">
        <v>447</v>
      </c>
      <c r="C166" s="282"/>
      <c r="D166" s="282"/>
      <c r="E166" s="283"/>
      <c r="F166" s="275"/>
      <c r="G166" s="290"/>
      <c r="H166" s="276"/>
      <c r="I166" s="275"/>
      <c r="J166" s="276"/>
    </row>
    <row r="167" spans="1:10">
      <c r="A167" s="261"/>
      <c r="B167" s="281"/>
      <c r="C167" s="282"/>
      <c r="D167" s="282"/>
      <c r="E167" s="283"/>
      <c r="F167" s="275"/>
      <c r="G167" s="290"/>
      <c r="H167" s="276"/>
      <c r="I167" s="275"/>
      <c r="J167" s="276"/>
    </row>
    <row r="168" spans="1:10">
      <c r="A168" s="142" t="s">
        <v>448</v>
      </c>
      <c r="B168" s="281" t="s">
        <v>449</v>
      </c>
      <c r="C168" s="282"/>
      <c r="D168" s="282"/>
      <c r="E168" s="283"/>
      <c r="F168" s="275">
        <f>F163</f>
        <v>0</v>
      </c>
      <c r="G168" s="290"/>
      <c r="H168" s="276"/>
      <c r="I168" s="275">
        <f>+I163</f>
        <v>0</v>
      </c>
      <c r="J168" s="276"/>
    </row>
    <row r="169" spans="1:10" ht="27.75" customHeight="1">
      <c r="A169" s="298" t="s">
        <v>545</v>
      </c>
      <c r="B169" s="298"/>
      <c r="C169" s="298"/>
      <c r="D169" s="298"/>
      <c r="E169" s="298"/>
      <c r="F169" s="298"/>
      <c r="G169" s="298"/>
      <c r="H169" s="298"/>
      <c r="I169" s="298"/>
      <c r="J169" s="298"/>
    </row>
    <row r="170" spans="1:10" ht="52.5" customHeight="1">
      <c r="A170" s="263" t="s">
        <v>546</v>
      </c>
      <c r="B170" s="263"/>
      <c r="C170" s="263"/>
      <c r="D170" s="263"/>
      <c r="E170" s="263"/>
      <c r="F170" s="263"/>
      <c r="G170" s="263"/>
      <c r="H170" s="263"/>
      <c r="I170" s="263"/>
      <c r="J170" s="263"/>
    </row>
    <row r="173" spans="1:10">
      <c r="A173" s="262" t="s">
        <v>450</v>
      </c>
      <c r="B173" s="262"/>
      <c r="C173" s="262"/>
      <c r="D173" s="262"/>
      <c r="E173" s="262"/>
      <c r="F173" s="262"/>
      <c r="G173" s="262"/>
      <c r="H173" s="262"/>
      <c r="I173" s="262"/>
      <c r="J173" s="262"/>
    </row>
    <row r="174" spans="1:10">
      <c r="A174" s="143" t="s">
        <v>451</v>
      </c>
    </row>
    <row r="175" spans="1:10">
      <c r="A175" s="142" t="s">
        <v>144</v>
      </c>
      <c r="B175" s="265" t="s">
        <v>452</v>
      </c>
      <c r="C175" s="267"/>
      <c r="D175" s="267"/>
      <c r="E175" s="266"/>
      <c r="F175" s="265" t="s">
        <v>436</v>
      </c>
      <c r="G175" s="267"/>
      <c r="H175" s="266"/>
      <c r="I175" s="265" t="s">
        <v>437</v>
      </c>
      <c r="J175" s="266"/>
    </row>
    <row r="176" spans="1:10">
      <c r="A176" s="142">
        <v>1</v>
      </c>
      <c r="B176" s="281"/>
      <c r="C176" s="282"/>
      <c r="D176" s="282"/>
      <c r="E176" s="283"/>
      <c r="F176" s="265"/>
      <c r="G176" s="267"/>
      <c r="H176" s="266"/>
      <c r="I176" s="297"/>
      <c r="J176" s="266"/>
    </row>
    <row r="177" spans="1:10">
      <c r="A177" s="142">
        <v>2</v>
      </c>
      <c r="B177" s="281"/>
      <c r="C177" s="282"/>
      <c r="D177" s="282"/>
      <c r="E177" s="283"/>
      <c r="F177" s="265"/>
      <c r="G177" s="267"/>
      <c r="H177" s="266"/>
      <c r="I177" s="265"/>
      <c r="J177" s="266"/>
    </row>
    <row r="178" spans="1:10">
      <c r="A178" s="142">
        <v>3</v>
      </c>
      <c r="B178" s="281" t="s">
        <v>152</v>
      </c>
      <c r="C178" s="282"/>
      <c r="D178" s="282"/>
      <c r="E178" s="283"/>
      <c r="F178" s="265"/>
      <c r="G178" s="267"/>
      <c r="H178" s="266"/>
      <c r="I178" s="265"/>
      <c r="J178" s="266"/>
    </row>
    <row r="180" spans="1:10">
      <c r="A180" s="143" t="s">
        <v>453</v>
      </c>
    </row>
    <row r="181" spans="1:10">
      <c r="A181" s="142" t="s">
        <v>144</v>
      </c>
      <c r="B181" s="265" t="s">
        <v>402</v>
      </c>
      <c r="C181" s="267"/>
      <c r="D181" s="267"/>
      <c r="E181" s="266"/>
      <c r="F181" s="265" t="s">
        <v>436</v>
      </c>
      <c r="G181" s="267"/>
      <c r="H181" s="266"/>
      <c r="I181" s="265" t="s">
        <v>437</v>
      </c>
      <c r="J181" s="266"/>
    </row>
    <row r="182" spans="1:10">
      <c r="A182" s="161">
        <v>1</v>
      </c>
      <c r="B182" s="273" t="s">
        <v>454</v>
      </c>
      <c r="C182" s="289"/>
      <c r="D182" s="289"/>
      <c r="E182" s="274"/>
      <c r="F182" s="275"/>
      <c r="G182" s="290"/>
      <c r="H182" s="276"/>
      <c r="I182" s="275"/>
      <c r="J182" s="276"/>
    </row>
    <row r="183" spans="1:10">
      <c r="A183" s="161">
        <v>2</v>
      </c>
      <c r="B183" s="273" t="s">
        <v>455</v>
      </c>
      <c r="C183" s="289"/>
      <c r="D183" s="289"/>
      <c r="E183" s="274"/>
      <c r="F183" s="275"/>
      <c r="G183" s="290"/>
      <c r="H183" s="276"/>
      <c r="I183" s="275"/>
      <c r="J183" s="276"/>
    </row>
    <row r="184" spans="1:10">
      <c r="A184" s="161">
        <v>3</v>
      </c>
      <c r="B184" s="273" t="s">
        <v>456</v>
      </c>
      <c r="C184" s="289"/>
      <c r="D184" s="289"/>
      <c r="E184" s="274"/>
      <c r="F184" s="275"/>
      <c r="G184" s="290"/>
      <c r="H184" s="276"/>
      <c r="I184" s="275"/>
      <c r="J184" s="276"/>
    </row>
    <row r="185" spans="1:10">
      <c r="A185" s="161">
        <v>4</v>
      </c>
      <c r="B185" s="273"/>
      <c r="C185" s="289"/>
      <c r="D185" s="289"/>
      <c r="E185" s="274"/>
      <c r="F185" s="275"/>
      <c r="G185" s="290"/>
      <c r="H185" s="276"/>
      <c r="I185" s="275"/>
      <c r="J185" s="276"/>
    </row>
    <row r="186" spans="1:10">
      <c r="A186" s="161">
        <v>5</v>
      </c>
      <c r="B186" s="273"/>
      <c r="C186" s="289"/>
      <c r="D186" s="289"/>
      <c r="E186" s="274"/>
      <c r="F186" s="275"/>
      <c r="G186" s="290"/>
      <c r="H186" s="276"/>
      <c r="I186" s="275"/>
      <c r="J186" s="276"/>
    </row>
    <row r="187" spans="1:10">
      <c r="A187" s="161">
        <v>6</v>
      </c>
      <c r="B187" s="281" t="s">
        <v>152</v>
      </c>
      <c r="C187" s="282"/>
      <c r="D187" s="282"/>
      <c r="E187" s="283"/>
      <c r="F187" s="275">
        <f>SUM(F182:H186)</f>
        <v>0</v>
      </c>
      <c r="G187" s="290"/>
      <c r="H187" s="276"/>
      <c r="I187" s="275">
        <f>SUM(I182:J186)</f>
        <v>0</v>
      </c>
      <c r="J187" s="276"/>
    </row>
    <row r="189" spans="1:10">
      <c r="A189" s="143" t="s">
        <v>457</v>
      </c>
    </row>
    <row r="190" spans="1:10">
      <c r="A190" s="142" t="s">
        <v>144</v>
      </c>
      <c r="B190" s="265" t="s">
        <v>402</v>
      </c>
      <c r="C190" s="267"/>
      <c r="D190" s="267"/>
      <c r="E190" s="266"/>
      <c r="F190" s="265" t="s">
        <v>436</v>
      </c>
      <c r="G190" s="267"/>
      <c r="H190" s="266"/>
      <c r="I190" s="265" t="s">
        <v>437</v>
      </c>
      <c r="J190" s="266"/>
    </row>
    <row r="191" spans="1:10">
      <c r="A191" s="142">
        <v>1</v>
      </c>
      <c r="B191" s="273" t="s">
        <v>458</v>
      </c>
      <c r="C191" s="289"/>
      <c r="D191" s="289"/>
      <c r="E191" s="274"/>
      <c r="F191" s="275"/>
      <c r="G191" s="290"/>
      <c r="H191" s="276"/>
      <c r="I191" s="275"/>
      <c r="J191" s="276"/>
    </row>
    <row r="192" spans="1:10">
      <c r="A192" s="142">
        <v>2</v>
      </c>
      <c r="B192" s="273" t="s">
        <v>459</v>
      </c>
      <c r="C192" s="289"/>
      <c r="D192" s="289"/>
      <c r="E192" s="274"/>
      <c r="F192" s="275"/>
      <c r="G192" s="290"/>
      <c r="H192" s="276"/>
      <c r="I192" s="275"/>
      <c r="J192" s="276"/>
    </row>
    <row r="193" spans="1:10">
      <c r="A193" s="142">
        <v>3</v>
      </c>
      <c r="B193" s="273" t="s">
        <v>460</v>
      </c>
      <c r="C193" s="289"/>
      <c r="D193" s="289"/>
      <c r="E193" s="274"/>
      <c r="F193" s="275"/>
      <c r="G193" s="290"/>
      <c r="H193" s="276"/>
      <c r="I193" s="275"/>
      <c r="J193" s="276"/>
    </row>
    <row r="194" spans="1:10">
      <c r="A194" s="142"/>
      <c r="B194" s="273" t="s">
        <v>461</v>
      </c>
      <c r="C194" s="289"/>
      <c r="D194" s="289"/>
      <c r="E194" s="274"/>
      <c r="F194" s="275"/>
      <c r="G194" s="290"/>
      <c r="H194" s="276"/>
      <c r="I194" s="275"/>
      <c r="J194" s="276"/>
    </row>
    <row r="195" spans="1:10">
      <c r="A195" s="142"/>
      <c r="B195" s="265" t="s">
        <v>462</v>
      </c>
      <c r="C195" s="267"/>
      <c r="D195" s="267"/>
      <c r="E195" s="266"/>
      <c r="F195" s="275"/>
      <c r="G195" s="290"/>
      <c r="H195" s="276"/>
      <c r="I195" s="275"/>
      <c r="J195" s="276"/>
    </row>
    <row r="196" spans="1:10">
      <c r="A196" s="142"/>
      <c r="B196" s="265" t="s">
        <v>152</v>
      </c>
      <c r="C196" s="267"/>
      <c r="D196" s="267"/>
      <c r="E196" s="266"/>
      <c r="F196" s="275"/>
      <c r="G196" s="290"/>
      <c r="H196" s="276"/>
      <c r="I196" s="275">
        <f>SUM(I191:J195)</f>
        <v>0</v>
      </c>
      <c r="J196" s="276"/>
    </row>
    <row r="199" spans="1:10">
      <c r="A199" s="262" t="s">
        <v>463</v>
      </c>
      <c r="B199" s="262"/>
      <c r="C199" s="262"/>
      <c r="D199" s="262"/>
      <c r="E199" s="262"/>
      <c r="F199" s="262"/>
      <c r="G199" s="262"/>
      <c r="H199" s="262"/>
      <c r="I199" s="262"/>
      <c r="J199" s="262"/>
    </row>
    <row r="200" spans="1:10">
      <c r="A200" s="143" t="s">
        <v>464</v>
      </c>
    </row>
    <row r="201" spans="1:10">
      <c r="A201" s="259" t="s">
        <v>144</v>
      </c>
      <c r="B201" s="291" t="s">
        <v>465</v>
      </c>
      <c r="C201" s="292"/>
      <c r="D201" s="293"/>
      <c r="E201" s="270" t="s">
        <v>466</v>
      </c>
      <c r="F201" s="272"/>
      <c r="G201" s="271"/>
      <c r="H201" s="270" t="s">
        <v>437</v>
      </c>
      <c r="I201" s="272"/>
      <c r="J201" s="271"/>
    </row>
    <row r="202" spans="1:10">
      <c r="A202" s="261"/>
      <c r="B202" s="294"/>
      <c r="C202" s="295"/>
      <c r="D202" s="296"/>
      <c r="E202" s="136"/>
      <c r="F202" s="284"/>
      <c r="G202" s="285"/>
      <c r="H202" s="284"/>
      <c r="I202" s="285"/>
      <c r="J202" s="136"/>
    </row>
    <row r="203" spans="1:10">
      <c r="A203" s="142">
        <v>1</v>
      </c>
      <c r="B203" s="281" t="s">
        <v>467</v>
      </c>
      <c r="C203" s="282"/>
      <c r="D203" s="283"/>
      <c r="E203" s="136"/>
      <c r="F203" s="284"/>
      <c r="G203" s="285"/>
      <c r="H203" s="284"/>
      <c r="I203" s="285"/>
      <c r="J203" s="40"/>
    </row>
    <row r="204" spans="1:10">
      <c r="A204" s="142">
        <v>2</v>
      </c>
      <c r="B204" s="273" t="s">
        <v>468</v>
      </c>
      <c r="C204" s="289"/>
      <c r="D204" s="274"/>
      <c r="E204" s="136"/>
      <c r="F204" s="284"/>
      <c r="G204" s="285"/>
      <c r="H204" s="284"/>
      <c r="I204" s="285"/>
      <c r="J204" s="40"/>
    </row>
    <row r="205" spans="1:10">
      <c r="A205" s="142">
        <v>3</v>
      </c>
      <c r="B205" s="281" t="s">
        <v>469</v>
      </c>
      <c r="C205" s="282"/>
      <c r="D205" s="283"/>
      <c r="E205" s="136"/>
      <c r="F205" s="284"/>
      <c r="G205" s="285"/>
      <c r="H205" s="284"/>
      <c r="I205" s="285"/>
      <c r="J205" s="136"/>
    </row>
    <row r="206" spans="1:10">
      <c r="A206" s="142">
        <v>4</v>
      </c>
      <c r="B206" s="281" t="s">
        <v>470</v>
      </c>
      <c r="C206" s="282"/>
      <c r="D206" s="283"/>
      <c r="E206" s="136"/>
      <c r="F206" s="284"/>
      <c r="G206" s="285"/>
      <c r="H206" s="284"/>
      <c r="I206" s="285"/>
      <c r="J206" s="183"/>
    </row>
    <row r="207" spans="1:10">
      <c r="A207" s="142">
        <v>5</v>
      </c>
      <c r="B207" s="281" t="s">
        <v>471</v>
      </c>
      <c r="C207" s="282"/>
      <c r="D207" s="283"/>
      <c r="E207" s="136"/>
      <c r="F207" s="284"/>
      <c r="G207" s="285"/>
      <c r="H207" s="284"/>
      <c r="I207" s="285"/>
      <c r="J207" s="190"/>
    </row>
    <row r="208" spans="1:10">
      <c r="A208" s="142">
        <v>6</v>
      </c>
      <c r="B208" s="281" t="s">
        <v>472</v>
      </c>
      <c r="C208" s="282"/>
      <c r="D208" s="283"/>
      <c r="E208" s="136"/>
      <c r="F208" s="284"/>
      <c r="G208" s="285"/>
      <c r="H208" s="284"/>
      <c r="I208" s="285"/>
      <c r="J208" s="190"/>
    </row>
    <row r="209" spans="1:10">
      <c r="A209" s="142">
        <v>7</v>
      </c>
      <c r="B209" s="281" t="s">
        <v>473</v>
      </c>
      <c r="C209" s="282"/>
      <c r="D209" s="283"/>
      <c r="E209" s="136"/>
      <c r="F209" s="284"/>
      <c r="G209" s="285"/>
      <c r="H209" s="284"/>
      <c r="I209" s="285"/>
      <c r="J209" s="136"/>
    </row>
    <row r="210" spans="1:10">
      <c r="A210" s="142">
        <v>8</v>
      </c>
      <c r="B210" s="281" t="s">
        <v>474</v>
      </c>
      <c r="C210" s="282"/>
      <c r="D210" s="283"/>
      <c r="E210" s="136"/>
      <c r="F210" s="284"/>
      <c r="G210" s="285"/>
      <c r="H210" s="284"/>
      <c r="I210" s="285"/>
      <c r="J210" s="190"/>
    </row>
    <row r="211" spans="1:10">
      <c r="A211" s="142">
        <v>9</v>
      </c>
      <c r="B211" s="281" t="s">
        <v>475</v>
      </c>
      <c r="C211" s="282"/>
      <c r="D211" s="283"/>
      <c r="E211" s="136"/>
      <c r="F211" s="284"/>
      <c r="G211" s="285"/>
      <c r="H211" s="284"/>
      <c r="I211" s="285"/>
      <c r="J211" s="136"/>
    </row>
    <row r="212" spans="1:10">
      <c r="A212" s="142">
        <v>10</v>
      </c>
      <c r="B212" s="281" t="s">
        <v>476</v>
      </c>
      <c r="C212" s="282"/>
      <c r="D212" s="283"/>
      <c r="E212" s="136"/>
      <c r="F212" s="284"/>
      <c r="G212" s="285"/>
      <c r="H212" s="284"/>
      <c r="I212" s="285"/>
      <c r="J212" s="136"/>
    </row>
    <row r="213" spans="1:10">
      <c r="A213" s="142">
        <v>11</v>
      </c>
      <c r="B213" s="281" t="s">
        <v>477</v>
      </c>
      <c r="C213" s="282"/>
      <c r="D213" s="283"/>
      <c r="E213" s="136"/>
      <c r="F213" s="284"/>
      <c r="G213" s="285"/>
      <c r="H213" s="284"/>
      <c r="I213" s="285"/>
      <c r="J213" s="136"/>
    </row>
    <row r="214" spans="1:10">
      <c r="A214" s="142">
        <v>12</v>
      </c>
      <c r="B214" s="281" t="s">
        <v>478</v>
      </c>
      <c r="C214" s="282"/>
      <c r="D214" s="283"/>
      <c r="E214" s="136"/>
      <c r="F214" s="284"/>
      <c r="G214" s="285"/>
      <c r="H214" s="284"/>
      <c r="I214" s="285"/>
      <c r="J214" s="190"/>
    </row>
    <row r="215" spans="1:10">
      <c r="A215" s="142">
        <v>13</v>
      </c>
      <c r="B215" s="281" t="s">
        <v>479</v>
      </c>
      <c r="C215" s="282"/>
      <c r="D215" s="283"/>
      <c r="E215" s="136"/>
      <c r="F215" s="284"/>
      <c r="G215" s="285"/>
      <c r="H215" s="284"/>
      <c r="I215" s="285"/>
      <c r="J215" s="190"/>
    </row>
    <row r="216" spans="1:10">
      <c r="A216" s="142">
        <v>14</v>
      </c>
      <c r="B216" s="281" t="s">
        <v>480</v>
      </c>
      <c r="C216" s="282"/>
      <c r="D216" s="283"/>
      <c r="E216" s="136"/>
      <c r="F216" s="284"/>
      <c r="G216" s="285"/>
      <c r="H216" s="284"/>
      <c r="I216" s="285"/>
      <c r="J216" s="191"/>
    </row>
    <row r="217" spans="1:10">
      <c r="A217" s="142">
        <v>15</v>
      </c>
      <c r="B217" s="281" t="s">
        <v>481</v>
      </c>
      <c r="C217" s="282"/>
      <c r="D217" s="283"/>
      <c r="E217" s="136"/>
      <c r="F217" s="284"/>
      <c r="G217" s="285"/>
      <c r="H217" s="284"/>
      <c r="I217" s="285"/>
      <c r="J217" s="136"/>
    </row>
    <row r="218" spans="1:10">
      <c r="A218" s="142">
        <v>16</v>
      </c>
      <c r="B218" s="281" t="s">
        <v>482</v>
      </c>
      <c r="C218" s="282"/>
      <c r="D218" s="283"/>
      <c r="E218" s="136"/>
      <c r="F218" s="284"/>
      <c r="G218" s="285"/>
      <c r="H218" s="284"/>
      <c r="I218" s="285"/>
      <c r="J218" s="183"/>
    </row>
    <row r="219" spans="1:10">
      <c r="A219" s="142">
        <v>17</v>
      </c>
      <c r="B219" s="281" t="s">
        <v>483</v>
      </c>
      <c r="C219" s="282"/>
      <c r="D219" s="283"/>
      <c r="E219" s="136"/>
      <c r="F219" s="284"/>
      <c r="G219" s="285"/>
      <c r="H219" s="284"/>
      <c r="I219" s="285"/>
      <c r="J219" s="190"/>
    </row>
    <row r="220" spans="1:10">
      <c r="A220" s="142">
        <v>18</v>
      </c>
      <c r="B220" s="281" t="s">
        <v>484</v>
      </c>
      <c r="C220" s="282"/>
      <c r="D220" s="283"/>
      <c r="E220" s="136"/>
      <c r="F220" s="284"/>
      <c r="G220" s="285"/>
      <c r="H220" s="284"/>
      <c r="I220" s="285"/>
      <c r="J220" s="190"/>
    </row>
    <row r="221" spans="1:10">
      <c r="A221" s="142">
        <v>19</v>
      </c>
      <c r="B221" s="281" t="s">
        <v>485</v>
      </c>
      <c r="C221" s="282"/>
      <c r="D221" s="283"/>
      <c r="E221" s="136"/>
      <c r="F221" s="284"/>
      <c r="G221" s="285"/>
      <c r="H221" s="284"/>
      <c r="I221" s="285"/>
      <c r="J221" s="190"/>
    </row>
    <row r="222" spans="1:10">
      <c r="A222" s="142">
        <v>20</v>
      </c>
      <c r="B222" s="281" t="s">
        <v>486</v>
      </c>
      <c r="C222" s="282"/>
      <c r="D222" s="283"/>
      <c r="E222" s="136"/>
      <c r="F222" s="284"/>
      <c r="G222" s="285"/>
      <c r="H222" s="284"/>
      <c r="I222" s="285"/>
      <c r="J222" s="191"/>
    </row>
    <row r="223" spans="1:10">
      <c r="A223" s="142">
        <v>21</v>
      </c>
      <c r="B223" s="281" t="s">
        <v>228</v>
      </c>
      <c r="C223" s="282"/>
      <c r="D223" s="283"/>
      <c r="E223" s="136"/>
      <c r="F223" s="284"/>
      <c r="G223" s="285"/>
      <c r="H223" s="284"/>
      <c r="I223" s="288"/>
      <c r="J223" s="190"/>
    </row>
    <row r="224" spans="1:10">
      <c r="A224" s="142">
        <v>22</v>
      </c>
      <c r="B224" s="281" t="s">
        <v>149</v>
      </c>
      <c r="C224" s="282"/>
      <c r="D224" s="283"/>
      <c r="E224" s="136"/>
      <c r="F224" s="284"/>
      <c r="G224" s="285"/>
      <c r="H224" s="284"/>
      <c r="I224" s="285"/>
      <c r="J224" s="191"/>
    </row>
    <row r="225" spans="1:11">
      <c r="A225" s="142">
        <v>23</v>
      </c>
      <c r="B225" s="281"/>
      <c r="C225" s="282"/>
      <c r="D225" s="283"/>
      <c r="E225" s="136"/>
      <c r="F225" s="284"/>
      <c r="G225" s="285"/>
      <c r="H225" s="284"/>
      <c r="I225" s="285"/>
      <c r="J225" s="136"/>
    </row>
    <row r="226" spans="1:11">
      <c r="A226" s="142">
        <v>24</v>
      </c>
      <c r="B226" s="281" t="s">
        <v>152</v>
      </c>
      <c r="C226" s="282"/>
      <c r="D226" s="283"/>
      <c r="E226" s="136"/>
      <c r="F226" s="284">
        <v>0</v>
      </c>
      <c r="G226" s="285"/>
      <c r="H226" s="286">
        <f>SUM(H203:I225)</f>
        <v>0</v>
      </c>
      <c r="I226" s="287"/>
      <c r="J226" s="150">
        <f>SUM(J203:J225)</f>
        <v>0</v>
      </c>
      <c r="K226" s="151"/>
    </row>
    <row r="228" spans="1:11">
      <c r="A228" s="143" t="s">
        <v>487</v>
      </c>
    </row>
    <row r="229" spans="1:11">
      <c r="A229" s="142" t="s">
        <v>144</v>
      </c>
      <c r="B229" s="265" t="s">
        <v>465</v>
      </c>
      <c r="C229" s="267"/>
      <c r="D229" s="267"/>
      <c r="E229" s="266"/>
      <c r="F229" s="265" t="s">
        <v>436</v>
      </c>
      <c r="G229" s="267"/>
      <c r="H229" s="266"/>
      <c r="I229" s="265" t="s">
        <v>437</v>
      </c>
      <c r="J229" s="266"/>
    </row>
    <row r="230" spans="1:11">
      <c r="A230" s="161">
        <v>1</v>
      </c>
      <c r="B230" s="281" t="s">
        <v>488</v>
      </c>
      <c r="C230" s="282"/>
      <c r="D230" s="282"/>
      <c r="E230" s="283"/>
      <c r="F230" s="265"/>
      <c r="G230" s="267"/>
      <c r="H230" s="266"/>
      <c r="I230" s="275"/>
      <c r="J230" s="276"/>
    </row>
    <row r="231" spans="1:11">
      <c r="A231" s="161">
        <v>2</v>
      </c>
      <c r="B231" s="281" t="s">
        <v>489</v>
      </c>
      <c r="C231" s="282"/>
      <c r="D231" s="282"/>
      <c r="E231" s="283"/>
      <c r="F231" s="265"/>
      <c r="G231" s="267"/>
      <c r="H231" s="266"/>
      <c r="I231" s="275"/>
      <c r="J231" s="276"/>
    </row>
    <row r="232" spans="1:11">
      <c r="A232" s="161">
        <v>3</v>
      </c>
      <c r="B232" s="281" t="s">
        <v>490</v>
      </c>
      <c r="C232" s="282"/>
      <c r="D232" s="282"/>
      <c r="E232" s="283"/>
      <c r="F232" s="265"/>
      <c r="G232" s="267"/>
      <c r="H232" s="266"/>
      <c r="I232" s="275"/>
      <c r="J232" s="276"/>
    </row>
    <row r="233" spans="1:11">
      <c r="A233" s="161">
        <v>4</v>
      </c>
      <c r="B233" s="265"/>
      <c r="C233" s="267"/>
      <c r="D233" s="267"/>
      <c r="E233" s="266"/>
      <c r="F233" s="265"/>
      <c r="G233" s="267"/>
      <c r="H233" s="266"/>
      <c r="I233" s="275"/>
      <c r="J233" s="276"/>
    </row>
    <row r="234" spans="1:11">
      <c r="A234" s="161">
        <v>5</v>
      </c>
      <c r="B234" s="265" t="s">
        <v>491</v>
      </c>
      <c r="C234" s="267"/>
      <c r="D234" s="267"/>
      <c r="E234" s="266"/>
      <c r="F234" s="265"/>
      <c r="G234" s="267"/>
      <c r="H234" s="266"/>
      <c r="I234" s="275">
        <f>SUM(I230:J233)</f>
        <v>0</v>
      </c>
      <c r="J234" s="276"/>
    </row>
    <row r="236" spans="1:11">
      <c r="A236" s="143" t="s">
        <v>492</v>
      </c>
    </row>
    <row r="237" spans="1:11">
      <c r="A237" s="264" t="s">
        <v>144</v>
      </c>
      <c r="B237" s="264" t="s">
        <v>465</v>
      </c>
      <c r="C237" s="264"/>
      <c r="D237" s="264"/>
      <c r="E237" s="280" t="s">
        <v>493</v>
      </c>
      <c r="F237" s="264"/>
      <c r="G237" s="264"/>
      <c r="H237" s="264"/>
      <c r="I237" s="264"/>
      <c r="J237" s="264"/>
    </row>
    <row r="238" spans="1:11">
      <c r="A238" s="264"/>
      <c r="B238" s="264"/>
      <c r="C238" s="264"/>
      <c r="D238" s="264"/>
      <c r="E238" s="280"/>
      <c r="F238" s="264" t="s">
        <v>436</v>
      </c>
      <c r="G238" s="264"/>
      <c r="H238" s="264"/>
      <c r="I238" s="264" t="s">
        <v>437</v>
      </c>
      <c r="J238" s="264"/>
    </row>
    <row r="239" spans="1:11">
      <c r="A239" s="142"/>
      <c r="B239" s="265" t="s">
        <v>494</v>
      </c>
      <c r="C239" s="267"/>
      <c r="D239" s="266"/>
      <c r="E239" s="131"/>
      <c r="F239" s="265"/>
      <c r="G239" s="267"/>
      <c r="H239" s="266"/>
      <c r="I239" s="265"/>
      <c r="J239" s="266"/>
    </row>
    <row r="240" spans="1:11">
      <c r="A240" s="142"/>
      <c r="B240" s="265"/>
      <c r="C240" s="267"/>
      <c r="D240" s="266"/>
      <c r="E240" s="131"/>
      <c r="F240" s="265"/>
      <c r="G240" s="267"/>
      <c r="H240" s="266"/>
      <c r="I240" s="265"/>
      <c r="J240" s="266"/>
    </row>
    <row r="241" spans="1:10">
      <c r="A241" s="142"/>
      <c r="B241" s="265" t="s">
        <v>495</v>
      </c>
      <c r="C241" s="267"/>
      <c r="D241" s="266"/>
      <c r="E241" s="131"/>
      <c r="F241" s="265"/>
      <c r="G241" s="267"/>
      <c r="H241" s="266"/>
      <c r="I241" s="265"/>
      <c r="J241" s="266"/>
    </row>
    <row r="242" spans="1:10">
      <c r="A242" s="142"/>
      <c r="B242" s="265"/>
      <c r="C242" s="267"/>
      <c r="D242" s="266"/>
      <c r="E242" s="131"/>
      <c r="F242" s="265"/>
      <c r="G242" s="267"/>
      <c r="H242" s="266"/>
      <c r="I242" s="265"/>
      <c r="J242" s="266"/>
    </row>
    <row r="243" spans="1:10">
      <c r="A243" s="142"/>
      <c r="B243" s="265" t="s">
        <v>496</v>
      </c>
      <c r="C243" s="267"/>
      <c r="D243" s="266"/>
      <c r="E243" s="131"/>
      <c r="F243" s="265"/>
      <c r="G243" s="267"/>
      <c r="H243" s="266"/>
      <c r="I243" s="275"/>
      <c r="J243" s="276"/>
    </row>
    <row r="244" spans="1:10">
      <c r="A244" s="142"/>
      <c r="B244" s="265"/>
      <c r="C244" s="267"/>
      <c r="D244" s="266"/>
      <c r="E244" s="131"/>
      <c r="F244" s="265"/>
      <c r="G244" s="267"/>
      <c r="H244" s="266"/>
      <c r="I244" s="265"/>
      <c r="J244" s="266"/>
    </row>
    <row r="245" spans="1:10">
      <c r="A245" s="142"/>
      <c r="B245" s="265" t="s">
        <v>152</v>
      </c>
      <c r="C245" s="267"/>
      <c r="D245" s="266"/>
      <c r="E245" s="131"/>
      <c r="F245" s="265"/>
      <c r="G245" s="267"/>
      <c r="H245" s="266"/>
      <c r="I245" s="275">
        <f>SUM(I239:J244)</f>
        <v>0</v>
      </c>
      <c r="J245" s="276"/>
    </row>
    <row r="247" spans="1:10">
      <c r="A247" s="262" t="s">
        <v>497</v>
      </c>
      <c r="B247" s="262"/>
      <c r="C247" s="262"/>
      <c r="D247" s="262"/>
      <c r="E247" s="262"/>
      <c r="F247" s="262"/>
      <c r="G247" s="262"/>
      <c r="H247" s="262"/>
      <c r="I247" s="262"/>
      <c r="J247" s="262"/>
    </row>
    <row r="249" spans="1:10">
      <c r="A249" s="142" t="s">
        <v>144</v>
      </c>
      <c r="B249" s="265" t="s">
        <v>498</v>
      </c>
      <c r="C249" s="267"/>
      <c r="D249" s="267"/>
      <c r="E249" s="266"/>
      <c r="F249" s="265" t="s">
        <v>436</v>
      </c>
      <c r="G249" s="267"/>
      <c r="H249" s="266"/>
      <c r="I249" s="265" t="s">
        <v>437</v>
      </c>
      <c r="J249" s="266"/>
    </row>
    <row r="250" spans="1:10">
      <c r="A250" s="142"/>
      <c r="B250" s="265" t="s">
        <v>499</v>
      </c>
      <c r="C250" s="267"/>
      <c r="D250" s="267"/>
      <c r="E250" s="266"/>
      <c r="F250" s="265"/>
      <c r="G250" s="267"/>
      <c r="H250" s="266"/>
      <c r="I250" s="275"/>
      <c r="J250" s="276"/>
    </row>
    <row r="251" spans="1:10">
      <c r="A251" s="142"/>
      <c r="B251" s="265" t="s">
        <v>500</v>
      </c>
      <c r="C251" s="267"/>
      <c r="D251" s="267"/>
      <c r="E251" s="266"/>
      <c r="F251" s="265"/>
      <c r="G251" s="267"/>
      <c r="H251" s="266"/>
      <c r="I251" s="275"/>
      <c r="J251" s="276"/>
    </row>
    <row r="252" spans="1:10">
      <c r="A252" s="142"/>
      <c r="B252" s="265" t="s">
        <v>501</v>
      </c>
      <c r="C252" s="267"/>
      <c r="D252" s="267"/>
      <c r="E252" s="266"/>
      <c r="F252" s="265"/>
      <c r="G252" s="267"/>
      <c r="H252" s="266"/>
      <c r="I252" s="275">
        <f>SUM(I250:J251)</f>
        <v>0</v>
      </c>
      <c r="J252" s="276"/>
    </row>
    <row r="253" spans="1:10">
      <c r="A253" s="143" t="s">
        <v>544</v>
      </c>
    </row>
    <row r="254" spans="1:10" ht="15.75" thickBot="1">
      <c r="A254" s="138"/>
      <c r="B254" s="138"/>
      <c r="C254" s="138"/>
      <c r="D254" s="138"/>
      <c r="E254" s="138"/>
      <c r="F254" s="138"/>
      <c r="G254" s="138"/>
      <c r="H254" s="138"/>
      <c r="I254" s="138"/>
      <c r="J254" s="138"/>
    </row>
    <row r="255" spans="1:10" ht="15.75" thickBot="1">
      <c r="A255" s="140"/>
      <c r="B255" s="140"/>
      <c r="C255" s="140"/>
      <c r="D255" s="140"/>
      <c r="E255" s="140"/>
      <c r="F255" s="140"/>
      <c r="G255" s="140"/>
      <c r="H255" s="140"/>
      <c r="I255" s="140"/>
      <c r="J255" s="140"/>
    </row>
    <row r="256" spans="1:10" ht="15.75" thickBot="1">
      <c r="A256" s="140"/>
      <c r="B256" s="140"/>
      <c r="C256" s="140"/>
      <c r="D256" s="140"/>
      <c r="E256" s="140"/>
      <c r="F256" s="140"/>
      <c r="G256" s="140"/>
      <c r="H256" s="140"/>
      <c r="I256" s="140"/>
      <c r="J256" s="140"/>
    </row>
    <row r="257" spans="1:10" ht="15.75" thickBot="1">
      <c r="A257" s="138"/>
      <c r="B257" s="138"/>
      <c r="C257" s="138"/>
      <c r="D257" s="138"/>
      <c r="E257" s="138"/>
      <c r="F257" s="138"/>
      <c r="G257" s="138"/>
      <c r="H257" s="138"/>
      <c r="I257" s="138"/>
      <c r="J257" s="138"/>
    </row>
    <row r="258" spans="1:10" ht="15.75" thickBot="1">
      <c r="A258" s="140"/>
      <c r="B258" s="140"/>
      <c r="C258" s="140"/>
      <c r="D258" s="140"/>
      <c r="E258" s="140"/>
      <c r="F258" s="140"/>
      <c r="G258" s="140"/>
      <c r="H258" s="140"/>
      <c r="I258" s="140"/>
      <c r="J258" s="140"/>
    </row>
    <row r="263" spans="1:10">
      <c r="A263" s="262" t="s">
        <v>502</v>
      </c>
      <c r="B263" s="262"/>
      <c r="C263" s="262"/>
      <c r="D263" s="262"/>
      <c r="E263" s="262"/>
      <c r="F263" s="262"/>
      <c r="G263" s="262"/>
      <c r="H263" s="262"/>
      <c r="I263" s="262"/>
      <c r="J263" s="262"/>
    </row>
    <row r="265" spans="1:10">
      <c r="A265" s="143" t="s">
        <v>503</v>
      </c>
    </row>
    <row r="266" spans="1:10" ht="45">
      <c r="A266" s="265" t="s">
        <v>133</v>
      </c>
      <c r="B266" s="266"/>
      <c r="C266" s="277" t="s">
        <v>504</v>
      </c>
      <c r="D266" s="278"/>
      <c r="E266" s="164" t="s">
        <v>505</v>
      </c>
      <c r="F266" s="277" t="s">
        <v>506</v>
      </c>
      <c r="G266" s="279"/>
      <c r="H266" s="278"/>
      <c r="I266" s="277" t="s">
        <v>507</v>
      </c>
      <c r="J266" s="278"/>
    </row>
    <row r="267" spans="1:10">
      <c r="A267" s="268" t="s">
        <v>508</v>
      </c>
      <c r="B267" s="269"/>
      <c r="C267" s="270"/>
      <c r="D267" s="271"/>
      <c r="E267" s="131"/>
      <c r="F267" s="270"/>
      <c r="G267" s="272"/>
      <c r="H267" s="271"/>
      <c r="I267" s="270"/>
      <c r="J267" s="271"/>
    </row>
    <row r="268" spans="1:10">
      <c r="A268" s="273" t="s">
        <v>509</v>
      </c>
      <c r="B268" s="274"/>
      <c r="C268" s="270"/>
      <c r="D268" s="271"/>
      <c r="E268" s="131"/>
      <c r="F268" s="270"/>
      <c r="G268" s="272"/>
      <c r="H268" s="271"/>
      <c r="I268" s="270"/>
      <c r="J268" s="271"/>
    </row>
    <row r="269" spans="1:10">
      <c r="A269" s="268" t="s">
        <v>510</v>
      </c>
      <c r="B269" s="269"/>
      <c r="C269" s="270"/>
      <c r="D269" s="271"/>
      <c r="E269" s="131"/>
      <c r="F269" s="270"/>
      <c r="G269" s="272"/>
      <c r="H269" s="271"/>
      <c r="I269" s="270"/>
      <c r="J269" s="271"/>
    </row>
    <row r="271" spans="1:10">
      <c r="A271" s="143" t="s">
        <v>511</v>
      </c>
    </row>
    <row r="272" spans="1:10">
      <c r="A272" s="143" t="s">
        <v>512</v>
      </c>
    </row>
    <row r="273" spans="1:10">
      <c r="A273" s="142" t="s">
        <v>144</v>
      </c>
      <c r="B273" s="265" t="s">
        <v>513</v>
      </c>
      <c r="C273" s="267"/>
      <c r="D273" s="267"/>
      <c r="E273" s="266"/>
      <c r="F273" s="265" t="s">
        <v>436</v>
      </c>
      <c r="G273" s="267"/>
      <c r="H273" s="266"/>
      <c r="I273" s="265" t="s">
        <v>437</v>
      </c>
      <c r="J273" s="266"/>
    </row>
    <row r="274" spans="1:10">
      <c r="A274" s="142"/>
      <c r="B274" s="265" t="s">
        <v>514</v>
      </c>
      <c r="C274" s="267"/>
      <c r="D274" s="267"/>
      <c r="E274" s="266"/>
      <c r="F274" s="265"/>
      <c r="G274" s="267"/>
      <c r="H274" s="266"/>
      <c r="I274" s="265"/>
      <c r="J274" s="266"/>
    </row>
    <row r="275" spans="1:10">
      <c r="A275" s="142"/>
      <c r="B275" s="265" t="s">
        <v>515</v>
      </c>
      <c r="C275" s="267"/>
      <c r="D275" s="267"/>
      <c r="E275" s="266"/>
      <c r="F275" s="265"/>
      <c r="G275" s="267"/>
      <c r="H275" s="266"/>
      <c r="I275" s="265"/>
      <c r="J275" s="266"/>
    </row>
    <row r="276" spans="1:10">
      <c r="A276" s="142"/>
      <c r="B276" s="265" t="s">
        <v>516</v>
      </c>
      <c r="C276" s="267"/>
      <c r="D276" s="267"/>
      <c r="E276" s="266"/>
      <c r="F276" s="265"/>
      <c r="G276" s="267"/>
      <c r="H276" s="266"/>
      <c r="I276" s="265"/>
      <c r="J276" s="266"/>
    </row>
    <row r="277" spans="1:10">
      <c r="A277" s="142"/>
      <c r="B277" s="264" t="s">
        <v>152</v>
      </c>
      <c r="C277" s="264"/>
      <c r="D277" s="264"/>
      <c r="E277" s="264"/>
      <c r="F277" s="264"/>
      <c r="G277" s="264"/>
      <c r="H277" s="264"/>
      <c r="I277" s="264"/>
      <c r="J277" s="264"/>
    </row>
    <row r="279" spans="1:10">
      <c r="A279" s="143" t="s">
        <v>517</v>
      </c>
    </row>
    <row r="280" spans="1:10">
      <c r="A280" s="142" t="s">
        <v>144</v>
      </c>
      <c r="B280" s="264" t="s">
        <v>518</v>
      </c>
      <c r="C280" s="264"/>
      <c r="D280" s="265" t="s">
        <v>519</v>
      </c>
      <c r="E280" s="266"/>
      <c r="F280" s="265" t="s">
        <v>520</v>
      </c>
      <c r="G280" s="267"/>
      <c r="H280" s="266"/>
      <c r="I280" s="265" t="s">
        <v>507</v>
      </c>
      <c r="J280" s="266"/>
    </row>
    <row r="281" spans="1:10">
      <c r="A281" s="142">
        <v>1</v>
      </c>
      <c r="B281" s="264"/>
      <c r="C281" s="264"/>
      <c r="D281" s="265"/>
      <c r="E281" s="266"/>
      <c r="F281" s="265"/>
      <c r="G281" s="267"/>
      <c r="H281" s="266"/>
      <c r="I281" s="265"/>
      <c r="J281" s="266"/>
    </row>
    <row r="282" spans="1:10">
      <c r="A282" s="142">
        <v>2</v>
      </c>
      <c r="B282" s="264"/>
      <c r="C282" s="264"/>
      <c r="D282" s="265"/>
      <c r="E282" s="266"/>
      <c r="F282" s="265"/>
      <c r="G282" s="267"/>
      <c r="H282" s="266"/>
      <c r="I282" s="265"/>
      <c r="J282" s="266"/>
    </row>
    <row r="283" spans="1:10">
      <c r="A283" s="142"/>
      <c r="B283" s="264"/>
      <c r="C283" s="264"/>
      <c r="D283" s="265"/>
      <c r="E283" s="266"/>
      <c r="F283" s="265"/>
      <c r="G283" s="267"/>
      <c r="H283" s="266"/>
      <c r="I283" s="265"/>
      <c r="J283" s="266"/>
    </row>
    <row r="285" spans="1:10">
      <c r="A285" s="262" t="s">
        <v>521</v>
      </c>
      <c r="B285" s="262"/>
      <c r="C285" s="262"/>
      <c r="D285" s="262"/>
      <c r="E285" s="262"/>
      <c r="F285" s="262"/>
      <c r="G285" s="262"/>
      <c r="H285" s="262"/>
      <c r="I285" s="262"/>
      <c r="J285" s="262"/>
    </row>
    <row r="287" spans="1:10" ht="29.25" customHeight="1">
      <c r="A287" s="263" t="s">
        <v>547</v>
      </c>
      <c r="B287" s="263"/>
      <c r="C287" s="263"/>
      <c r="D287" s="263"/>
      <c r="E287" s="263"/>
      <c r="F287" s="263"/>
      <c r="G287" s="263"/>
      <c r="H287" s="263"/>
      <c r="I287" s="263"/>
      <c r="J287" s="263"/>
    </row>
    <row r="289" spans="1:10" ht="15.75" thickBot="1">
      <c r="A289" s="138"/>
      <c r="B289" s="138"/>
      <c r="C289" s="138"/>
      <c r="D289" s="138"/>
      <c r="E289" s="138"/>
      <c r="F289" s="138"/>
      <c r="G289" s="138"/>
      <c r="H289" s="138"/>
      <c r="I289" s="138"/>
      <c r="J289" s="138"/>
    </row>
    <row r="290" spans="1:10" ht="15.75" thickBot="1">
      <c r="A290" s="140"/>
      <c r="B290" s="140"/>
      <c r="C290" s="140"/>
      <c r="D290" s="140"/>
      <c r="E290" s="140"/>
      <c r="F290" s="140"/>
      <c r="G290" s="140"/>
      <c r="H290" s="140"/>
      <c r="I290" s="140"/>
      <c r="J290" s="140"/>
    </row>
    <row r="291" spans="1:10" ht="15.75" thickBot="1">
      <c r="A291" s="140"/>
      <c r="B291" s="140"/>
      <c r="C291" s="140"/>
      <c r="D291" s="140"/>
      <c r="E291" s="140"/>
      <c r="F291" s="140"/>
      <c r="G291" s="140"/>
      <c r="H291" s="140"/>
      <c r="I291" s="140"/>
      <c r="J291" s="140"/>
    </row>
    <row r="292" spans="1:10" ht="15.75" thickBot="1">
      <c r="A292" s="138"/>
      <c r="B292" s="138"/>
      <c r="C292" s="138"/>
      <c r="D292" s="138"/>
      <c r="E292" s="138"/>
      <c r="F292" s="138"/>
      <c r="G292" s="138"/>
      <c r="H292" s="138"/>
      <c r="I292" s="138"/>
      <c r="J292" s="138"/>
    </row>
    <row r="294" spans="1:10">
      <c r="A294" s="262" t="s">
        <v>522</v>
      </c>
      <c r="B294" s="262"/>
      <c r="C294" s="262"/>
      <c r="D294" s="262"/>
      <c r="E294" s="262"/>
      <c r="F294" s="262"/>
      <c r="G294" s="262"/>
      <c r="H294" s="262"/>
      <c r="I294" s="262"/>
      <c r="J294" s="262"/>
    </row>
    <row r="296" spans="1:10" ht="29.25" customHeight="1">
      <c r="A296" s="263" t="s">
        <v>549</v>
      </c>
      <c r="B296" s="263"/>
      <c r="C296" s="263"/>
      <c r="D296" s="263"/>
      <c r="E296" s="263"/>
      <c r="F296" s="263"/>
      <c r="G296" s="263"/>
      <c r="H296" s="263"/>
      <c r="I296" s="263"/>
      <c r="J296" s="263"/>
    </row>
    <row r="297" spans="1:10">
      <c r="A297" s="143" t="s">
        <v>548</v>
      </c>
    </row>
    <row r="298" spans="1:10" ht="15.75" thickBot="1">
      <c r="A298" s="138"/>
      <c r="B298" s="138"/>
      <c r="C298" s="138"/>
      <c r="D298" s="138"/>
      <c r="E298" s="138"/>
      <c r="F298" s="138"/>
      <c r="G298" s="138"/>
      <c r="H298" s="138"/>
      <c r="I298" s="138"/>
      <c r="J298" s="138"/>
    </row>
    <row r="299" spans="1:10" ht="15.75" thickBot="1">
      <c r="A299" s="140"/>
      <c r="B299" s="140"/>
      <c r="C299" s="140"/>
      <c r="D299" s="140"/>
      <c r="E299" s="140"/>
      <c r="F299" s="140"/>
      <c r="G299" s="140"/>
      <c r="H299" s="140"/>
      <c r="I299" s="140"/>
      <c r="J299" s="140"/>
    </row>
    <row r="300" spans="1:10" ht="15.75" thickBot="1">
      <c r="A300" s="140"/>
      <c r="B300" s="140"/>
      <c r="C300" s="140"/>
      <c r="D300" s="140"/>
      <c r="E300" s="140"/>
      <c r="F300" s="140"/>
      <c r="G300" s="140"/>
      <c r="H300" s="140"/>
      <c r="I300" s="140"/>
      <c r="J300" s="140"/>
    </row>
    <row r="301" spans="1:10" ht="15.75" thickBot="1">
      <c r="A301" s="138"/>
      <c r="B301" s="138"/>
      <c r="C301" s="138"/>
      <c r="D301" s="138"/>
      <c r="E301" s="138"/>
      <c r="F301" s="138"/>
      <c r="G301" s="138"/>
      <c r="H301" s="138"/>
      <c r="I301" s="138"/>
      <c r="J301" s="138"/>
    </row>
  </sheetData>
  <mergeCells count="569">
    <mergeCell ref="C5:D5"/>
    <mergeCell ref="E5:F5"/>
    <mergeCell ref="G5:H5"/>
    <mergeCell ref="I5:J5"/>
    <mergeCell ref="C6:D6"/>
    <mergeCell ref="E6:F6"/>
    <mergeCell ref="G6:H6"/>
    <mergeCell ref="I6:J6"/>
    <mergeCell ref="A1:J1"/>
    <mergeCell ref="C3:D3"/>
    <mergeCell ref="E3:F3"/>
    <mergeCell ref="G3:H3"/>
    <mergeCell ref="I3:J3"/>
    <mergeCell ref="C4:D4"/>
    <mergeCell ref="E4:F4"/>
    <mergeCell ref="G4:H4"/>
    <mergeCell ref="I4:J4"/>
    <mergeCell ref="C12:D12"/>
    <mergeCell ref="E12:F12"/>
    <mergeCell ref="G12:H12"/>
    <mergeCell ref="I12:J12"/>
    <mergeCell ref="C13:D13"/>
    <mergeCell ref="E13:F13"/>
    <mergeCell ref="G13:H13"/>
    <mergeCell ref="I13:J13"/>
    <mergeCell ref="A8:J8"/>
    <mergeCell ref="A10:A11"/>
    <mergeCell ref="B10:B11"/>
    <mergeCell ref="C10:F10"/>
    <mergeCell ref="G10:J10"/>
    <mergeCell ref="C11:D11"/>
    <mergeCell ref="E11:F11"/>
    <mergeCell ref="G11:H11"/>
    <mergeCell ref="I11:J11"/>
    <mergeCell ref="E23:F23"/>
    <mergeCell ref="G23:H23"/>
    <mergeCell ref="I23:J23"/>
    <mergeCell ref="C24:D24"/>
    <mergeCell ref="E24:F24"/>
    <mergeCell ref="G24:H24"/>
    <mergeCell ref="I24:J24"/>
    <mergeCell ref="C14:D14"/>
    <mergeCell ref="E14:F14"/>
    <mergeCell ref="G14:H14"/>
    <mergeCell ref="I14:J14"/>
    <mergeCell ref="A20:J20"/>
    <mergeCell ref="A22:A23"/>
    <mergeCell ref="B22:B23"/>
    <mergeCell ref="C22:F22"/>
    <mergeCell ref="G22:J22"/>
    <mergeCell ref="C23:D23"/>
    <mergeCell ref="A35:J35"/>
    <mergeCell ref="A39:J39"/>
    <mergeCell ref="B41:D41"/>
    <mergeCell ref="E41:G41"/>
    <mergeCell ref="H41:J41"/>
    <mergeCell ref="B42:D42"/>
    <mergeCell ref="E42:G42"/>
    <mergeCell ref="H42:J42"/>
    <mergeCell ref="C25:D25"/>
    <mergeCell ref="E25:F25"/>
    <mergeCell ref="G25:H25"/>
    <mergeCell ref="I25:J25"/>
    <mergeCell ref="C26:D26"/>
    <mergeCell ref="E26:F26"/>
    <mergeCell ref="G26:H26"/>
    <mergeCell ref="I26:J26"/>
    <mergeCell ref="A50:J50"/>
    <mergeCell ref="B52:D52"/>
    <mergeCell ref="E52:G52"/>
    <mergeCell ref="H52:J52"/>
    <mergeCell ref="B53:D53"/>
    <mergeCell ref="E53:G53"/>
    <mergeCell ref="H53:J53"/>
    <mergeCell ref="B43:D43"/>
    <mergeCell ref="E43:G43"/>
    <mergeCell ref="H43:J43"/>
    <mergeCell ref="B44:D44"/>
    <mergeCell ref="E44:G44"/>
    <mergeCell ref="H44:J44"/>
    <mergeCell ref="B58:D58"/>
    <mergeCell ref="E58:G58"/>
    <mergeCell ref="H58:J58"/>
    <mergeCell ref="B59:D59"/>
    <mergeCell ref="E59:G59"/>
    <mergeCell ref="H59:J59"/>
    <mergeCell ref="B54:D54"/>
    <mergeCell ref="E54:G54"/>
    <mergeCell ref="H54:J54"/>
    <mergeCell ref="B55:D55"/>
    <mergeCell ref="E55:G55"/>
    <mergeCell ref="H55:J55"/>
    <mergeCell ref="B62:D62"/>
    <mergeCell ref="E62:G62"/>
    <mergeCell ref="H62:J62"/>
    <mergeCell ref="B63:D63"/>
    <mergeCell ref="E63:G63"/>
    <mergeCell ref="H63:J63"/>
    <mergeCell ref="B60:D60"/>
    <mergeCell ref="E60:G60"/>
    <mergeCell ref="H60:J60"/>
    <mergeCell ref="B61:D61"/>
    <mergeCell ref="E61:G61"/>
    <mergeCell ref="H61:J61"/>
    <mergeCell ref="B64:D64"/>
    <mergeCell ref="E64:G64"/>
    <mergeCell ref="H64:J64"/>
    <mergeCell ref="A67:A68"/>
    <mergeCell ref="B67:D68"/>
    <mergeCell ref="E67:G67"/>
    <mergeCell ref="H67:J67"/>
    <mergeCell ref="F68:G68"/>
    <mergeCell ref="H68:I68"/>
    <mergeCell ref="B71:D71"/>
    <mergeCell ref="F71:G71"/>
    <mergeCell ref="H71:I71"/>
    <mergeCell ref="B72:D72"/>
    <mergeCell ref="F72:G72"/>
    <mergeCell ref="H72:I72"/>
    <mergeCell ref="B69:D69"/>
    <mergeCell ref="F69:G69"/>
    <mergeCell ref="H69:I69"/>
    <mergeCell ref="B70:D70"/>
    <mergeCell ref="F70:G70"/>
    <mergeCell ref="H70:I70"/>
    <mergeCell ref="B75:D75"/>
    <mergeCell ref="F75:G75"/>
    <mergeCell ref="H75:I75"/>
    <mergeCell ref="C79:D79"/>
    <mergeCell ref="F79:G79"/>
    <mergeCell ref="H79:I79"/>
    <mergeCell ref="B73:D73"/>
    <mergeCell ref="F73:G73"/>
    <mergeCell ref="H73:I73"/>
    <mergeCell ref="B74:D74"/>
    <mergeCell ref="F74:G74"/>
    <mergeCell ref="H74:I74"/>
    <mergeCell ref="C82:D82"/>
    <mergeCell ref="F82:G82"/>
    <mergeCell ref="H82:I82"/>
    <mergeCell ref="C83:D83"/>
    <mergeCell ref="F83:G83"/>
    <mergeCell ref="H83:I83"/>
    <mergeCell ref="C80:D80"/>
    <mergeCell ref="F80:G80"/>
    <mergeCell ref="H80:I80"/>
    <mergeCell ref="C81:D81"/>
    <mergeCell ref="F81:G81"/>
    <mergeCell ref="H81:I81"/>
    <mergeCell ref="B93:D93"/>
    <mergeCell ref="E93:G93"/>
    <mergeCell ref="H93:J93"/>
    <mergeCell ref="B94:D94"/>
    <mergeCell ref="E94:G94"/>
    <mergeCell ref="H94:J94"/>
    <mergeCell ref="B91:D91"/>
    <mergeCell ref="E91:G91"/>
    <mergeCell ref="H91:J91"/>
    <mergeCell ref="B92:D92"/>
    <mergeCell ref="E92:G92"/>
    <mergeCell ref="H92:J92"/>
    <mergeCell ref="A100:A102"/>
    <mergeCell ref="B100:D100"/>
    <mergeCell ref="F100:G100"/>
    <mergeCell ref="H100:I100"/>
    <mergeCell ref="B101:D101"/>
    <mergeCell ref="F101:G101"/>
    <mergeCell ref="H101:I101"/>
    <mergeCell ref="A97:A98"/>
    <mergeCell ref="B97:D98"/>
    <mergeCell ref="E97:G97"/>
    <mergeCell ref="H97:J97"/>
    <mergeCell ref="F98:G98"/>
    <mergeCell ref="H98:I98"/>
    <mergeCell ref="B102:D102"/>
    <mergeCell ref="F102:G102"/>
    <mergeCell ref="H102:I102"/>
    <mergeCell ref="B103:D103"/>
    <mergeCell ref="F103:G103"/>
    <mergeCell ref="H103:I103"/>
    <mergeCell ref="B99:D99"/>
    <mergeCell ref="F99:G99"/>
    <mergeCell ref="H99:I99"/>
    <mergeCell ref="F113:G113"/>
    <mergeCell ref="H113:I113"/>
    <mergeCell ref="C114:D114"/>
    <mergeCell ref="F114:G114"/>
    <mergeCell ref="H114:I114"/>
    <mergeCell ref="C115:D115"/>
    <mergeCell ref="F115:G115"/>
    <mergeCell ref="H115:I115"/>
    <mergeCell ref="B104:D104"/>
    <mergeCell ref="F104:G104"/>
    <mergeCell ref="H104:I104"/>
    <mergeCell ref="A110:J110"/>
    <mergeCell ref="A112:A113"/>
    <mergeCell ref="B112:B113"/>
    <mergeCell ref="C112:E112"/>
    <mergeCell ref="F112:I112"/>
    <mergeCell ref="J112:J113"/>
    <mergeCell ref="C113:D113"/>
    <mergeCell ref="B121:C121"/>
    <mergeCell ref="D121:E121"/>
    <mergeCell ref="F121:H121"/>
    <mergeCell ref="I121:J121"/>
    <mergeCell ref="B122:C122"/>
    <mergeCell ref="D122:E122"/>
    <mergeCell ref="F122:H122"/>
    <mergeCell ref="I122:J122"/>
    <mergeCell ref="C116:D116"/>
    <mergeCell ref="F116:G116"/>
    <mergeCell ref="H116:I116"/>
    <mergeCell ref="C117:D117"/>
    <mergeCell ref="F117:G117"/>
    <mergeCell ref="H117:I117"/>
    <mergeCell ref="B123:C123"/>
    <mergeCell ref="D123:E123"/>
    <mergeCell ref="F123:H123"/>
    <mergeCell ref="I123:J123"/>
    <mergeCell ref="A124:A126"/>
    <mergeCell ref="B124:C124"/>
    <mergeCell ref="D124:E124"/>
    <mergeCell ref="F124:H124"/>
    <mergeCell ref="I124:J124"/>
    <mergeCell ref="B125:C125"/>
    <mergeCell ref="B127:C127"/>
    <mergeCell ref="D127:E127"/>
    <mergeCell ref="F127:H127"/>
    <mergeCell ref="I127:J127"/>
    <mergeCell ref="B130:C130"/>
    <mergeCell ref="D130:E130"/>
    <mergeCell ref="F130:H130"/>
    <mergeCell ref="I130:J130"/>
    <mergeCell ref="D125:E125"/>
    <mergeCell ref="F125:H125"/>
    <mergeCell ref="I125:J125"/>
    <mergeCell ref="B126:C126"/>
    <mergeCell ref="D126:E126"/>
    <mergeCell ref="F126:H126"/>
    <mergeCell ref="I126:J126"/>
    <mergeCell ref="A131:A133"/>
    <mergeCell ref="B131:C131"/>
    <mergeCell ref="D131:E131"/>
    <mergeCell ref="F131:H131"/>
    <mergeCell ref="I131:J131"/>
    <mergeCell ref="B132:C132"/>
    <mergeCell ref="D132:E132"/>
    <mergeCell ref="F132:H132"/>
    <mergeCell ref="I132:J132"/>
    <mergeCell ref="B133:C133"/>
    <mergeCell ref="C137:D137"/>
    <mergeCell ref="G137:I137"/>
    <mergeCell ref="C138:D138"/>
    <mergeCell ref="E138:F138"/>
    <mergeCell ref="G138:I138"/>
    <mergeCell ref="D133:E133"/>
    <mergeCell ref="F133:H133"/>
    <mergeCell ref="I133:J133"/>
    <mergeCell ref="B134:C134"/>
    <mergeCell ref="D134:E134"/>
    <mergeCell ref="F134:H134"/>
    <mergeCell ref="I134:J134"/>
    <mergeCell ref="C141:D141"/>
    <mergeCell ref="E141:F141"/>
    <mergeCell ref="G141:I141"/>
    <mergeCell ref="A152:J152"/>
    <mergeCell ref="B154:E154"/>
    <mergeCell ref="F154:H154"/>
    <mergeCell ref="I154:J154"/>
    <mergeCell ref="C139:D139"/>
    <mergeCell ref="E139:F139"/>
    <mergeCell ref="G139:I139"/>
    <mergeCell ref="C140:D140"/>
    <mergeCell ref="E140:F140"/>
    <mergeCell ref="G140:I140"/>
    <mergeCell ref="B155:E155"/>
    <mergeCell ref="F155:H155"/>
    <mergeCell ref="I155:J155"/>
    <mergeCell ref="A156:A157"/>
    <mergeCell ref="B156:E156"/>
    <mergeCell ref="F156:H156"/>
    <mergeCell ref="I156:J156"/>
    <mergeCell ref="B157:E157"/>
    <mergeCell ref="F157:H157"/>
    <mergeCell ref="I157:J157"/>
    <mergeCell ref="B160:E160"/>
    <mergeCell ref="F160:H160"/>
    <mergeCell ref="I160:J160"/>
    <mergeCell ref="B161:E161"/>
    <mergeCell ref="F161:H161"/>
    <mergeCell ref="I161:J161"/>
    <mergeCell ref="A158:A159"/>
    <mergeCell ref="B158:E158"/>
    <mergeCell ref="F158:H158"/>
    <mergeCell ref="I158:J158"/>
    <mergeCell ref="B159:E159"/>
    <mergeCell ref="F159:H159"/>
    <mergeCell ref="I159:J159"/>
    <mergeCell ref="A164:A165"/>
    <mergeCell ref="B164:E164"/>
    <mergeCell ref="F164:H164"/>
    <mergeCell ref="I164:J164"/>
    <mergeCell ref="B165:E165"/>
    <mergeCell ref="F165:H165"/>
    <mergeCell ref="I165:J165"/>
    <mergeCell ref="B162:E162"/>
    <mergeCell ref="F162:H162"/>
    <mergeCell ref="I162:J162"/>
    <mergeCell ref="B163:E163"/>
    <mergeCell ref="F163:H163"/>
    <mergeCell ref="I163:J163"/>
    <mergeCell ref="B168:E168"/>
    <mergeCell ref="F168:H168"/>
    <mergeCell ref="I168:J168"/>
    <mergeCell ref="A173:J173"/>
    <mergeCell ref="B175:E175"/>
    <mergeCell ref="F175:H175"/>
    <mergeCell ref="I175:J175"/>
    <mergeCell ref="A166:A167"/>
    <mergeCell ref="B166:E166"/>
    <mergeCell ref="F166:H166"/>
    <mergeCell ref="I166:J166"/>
    <mergeCell ref="B167:E167"/>
    <mergeCell ref="F167:H167"/>
    <mergeCell ref="I167:J167"/>
    <mergeCell ref="A169:J169"/>
    <mergeCell ref="A170:J170"/>
    <mergeCell ref="B178:E178"/>
    <mergeCell ref="F178:H178"/>
    <mergeCell ref="I178:J178"/>
    <mergeCell ref="B181:E181"/>
    <mergeCell ref="F181:H181"/>
    <mergeCell ref="I181:J181"/>
    <mergeCell ref="B176:E176"/>
    <mergeCell ref="F176:H176"/>
    <mergeCell ref="I176:J176"/>
    <mergeCell ref="B177:E177"/>
    <mergeCell ref="F177:H177"/>
    <mergeCell ref="I177:J177"/>
    <mergeCell ref="B184:E184"/>
    <mergeCell ref="F184:H184"/>
    <mergeCell ref="I184:J184"/>
    <mergeCell ref="B185:E185"/>
    <mergeCell ref="F185:H185"/>
    <mergeCell ref="I185:J185"/>
    <mergeCell ref="B182:E182"/>
    <mergeCell ref="F182:H182"/>
    <mergeCell ref="I182:J182"/>
    <mergeCell ref="B183:E183"/>
    <mergeCell ref="F183:H183"/>
    <mergeCell ref="I183:J183"/>
    <mergeCell ref="B190:E190"/>
    <mergeCell ref="F190:H190"/>
    <mergeCell ref="I190:J190"/>
    <mergeCell ref="B191:E191"/>
    <mergeCell ref="F191:H191"/>
    <mergeCell ref="I191:J191"/>
    <mergeCell ref="B186:E186"/>
    <mergeCell ref="F186:H186"/>
    <mergeCell ref="I186:J186"/>
    <mergeCell ref="B187:E187"/>
    <mergeCell ref="F187:H187"/>
    <mergeCell ref="I187:J187"/>
    <mergeCell ref="B194:E194"/>
    <mergeCell ref="F194:H194"/>
    <mergeCell ref="I194:J194"/>
    <mergeCell ref="B195:E195"/>
    <mergeCell ref="F195:H195"/>
    <mergeCell ref="I195:J195"/>
    <mergeCell ref="B192:E192"/>
    <mergeCell ref="F192:H192"/>
    <mergeCell ref="I192:J192"/>
    <mergeCell ref="B193:E193"/>
    <mergeCell ref="F193:H193"/>
    <mergeCell ref="I193:J193"/>
    <mergeCell ref="B196:E196"/>
    <mergeCell ref="F196:H196"/>
    <mergeCell ref="I196:J196"/>
    <mergeCell ref="A199:J199"/>
    <mergeCell ref="A201:A202"/>
    <mergeCell ref="B201:D202"/>
    <mergeCell ref="E201:G201"/>
    <mergeCell ref="H201:J201"/>
    <mergeCell ref="F202:G202"/>
    <mergeCell ref="H202:I202"/>
    <mergeCell ref="B205:D205"/>
    <mergeCell ref="F205:G205"/>
    <mergeCell ref="H205:I205"/>
    <mergeCell ref="B206:D206"/>
    <mergeCell ref="F206:G206"/>
    <mergeCell ref="H206:I206"/>
    <mergeCell ref="B203:D203"/>
    <mergeCell ref="F203:G203"/>
    <mergeCell ref="H203:I203"/>
    <mergeCell ref="B204:D204"/>
    <mergeCell ref="F204:G204"/>
    <mergeCell ref="H204:I204"/>
    <mergeCell ref="B209:D209"/>
    <mergeCell ref="F209:G209"/>
    <mergeCell ref="H209:I209"/>
    <mergeCell ref="B210:D210"/>
    <mergeCell ref="F210:G210"/>
    <mergeCell ref="H210:I210"/>
    <mergeCell ref="B207:D207"/>
    <mergeCell ref="F207:G207"/>
    <mergeCell ref="H207:I207"/>
    <mergeCell ref="B208:D208"/>
    <mergeCell ref="F208:G208"/>
    <mergeCell ref="H208:I208"/>
    <mergeCell ref="B213:D213"/>
    <mergeCell ref="F213:G213"/>
    <mergeCell ref="H213:I213"/>
    <mergeCell ref="B214:D214"/>
    <mergeCell ref="F214:G214"/>
    <mergeCell ref="H214:I214"/>
    <mergeCell ref="B211:D211"/>
    <mergeCell ref="F211:G211"/>
    <mergeCell ref="H211:I211"/>
    <mergeCell ref="B212:D212"/>
    <mergeCell ref="F212:G212"/>
    <mergeCell ref="H212:I212"/>
    <mergeCell ref="B217:D217"/>
    <mergeCell ref="F217:G217"/>
    <mergeCell ref="H217:I217"/>
    <mergeCell ref="B218:D218"/>
    <mergeCell ref="F218:G218"/>
    <mergeCell ref="H218:I218"/>
    <mergeCell ref="B215:D215"/>
    <mergeCell ref="F215:G215"/>
    <mergeCell ref="H215:I215"/>
    <mergeCell ref="B216:D216"/>
    <mergeCell ref="F216:G216"/>
    <mergeCell ref="H216:I216"/>
    <mergeCell ref="B221:D221"/>
    <mergeCell ref="F221:G221"/>
    <mergeCell ref="H221:I221"/>
    <mergeCell ref="B222:D222"/>
    <mergeCell ref="F222:G222"/>
    <mergeCell ref="H222:I222"/>
    <mergeCell ref="B219:D219"/>
    <mergeCell ref="F219:G219"/>
    <mergeCell ref="H219:I219"/>
    <mergeCell ref="B220:D220"/>
    <mergeCell ref="F220:G220"/>
    <mergeCell ref="H220:I220"/>
    <mergeCell ref="B223:D223"/>
    <mergeCell ref="B224:D224"/>
    <mergeCell ref="B225:D225"/>
    <mergeCell ref="F225:G225"/>
    <mergeCell ref="H225:I225"/>
    <mergeCell ref="B226:D226"/>
    <mergeCell ref="F226:G226"/>
    <mergeCell ref="H226:I226"/>
    <mergeCell ref="F223:G223"/>
    <mergeCell ref="H223:I223"/>
    <mergeCell ref="F224:G224"/>
    <mergeCell ref="H224:I224"/>
    <mergeCell ref="B231:E231"/>
    <mergeCell ref="F231:H231"/>
    <mergeCell ref="I231:J231"/>
    <mergeCell ref="B232:E232"/>
    <mergeCell ref="F232:H232"/>
    <mergeCell ref="I232:J232"/>
    <mergeCell ref="B229:E229"/>
    <mergeCell ref="F229:H229"/>
    <mergeCell ref="I229:J229"/>
    <mergeCell ref="B230:E230"/>
    <mergeCell ref="F230:H230"/>
    <mergeCell ref="I230:J230"/>
    <mergeCell ref="A237:A238"/>
    <mergeCell ref="B237:D238"/>
    <mergeCell ref="E237:E238"/>
    <mergeCell ref="F237:J237"/>
    <mergeCell ref="F238:H238"/>
    <mergeCell ref="I238:J238"/>
    <mergeCell ref="B233:E233"/>
    <mergeCell ref="F233:H233"/>
    <mergeCell ref="I233:J233"/>
    <mergeCell ref="B234:E234"/>
    <mergeCell ref="F234:H234"/>
    <mergeCell ref="I234:J234"/>
    <mergeCell ref="B241:D241"/>
    <mergeCell ref="F241:H241"/>
    <mergeCell ref="I241:J241"/>
    <mergeCell ref="B242:D242"/>
    <mergeCell ref="F242:H242"/>
    <mergeCell ref="I242:J242"/>
    <mergeCell ref="B239:D239"/>
    <mergeCell ref="F239:H239"/>
    <mergeCell ref="I239:J239"/>
    <mergeCell ref="B240:D240"/>
    <mergeCell ref="F240:H240"/>
    <mergeCell ref="I240:J240"/>
    <mergeCell ref="B245:D245"/>
    <mergeCell ref="F245:H245"/>
    <mergeCell ref="I245:J245"/>
    <mergeCell ref="A247:J247"/>
    <mergeCell ref="B249:E249"/>
    <mergeCell ref="F249:H249"/>
    <mergeCell ref="I249:J249"/>
    <mergeCell ref="B243:D243"/>
    <mergeCell ref="F243:H243"/>
    <mergeCell ref="I243:J243"/>
    <mergeCell ref="B244:D244"/>
    <mergeCell ref="F244:H244"/>
    <mergeCell ref="I244:J244"/>
    <mergeCell ref="B252:E252"/>
    <mergeCell ref="F252:H252"/>
    <mergeCell ref="I252:J252"/>
    <mergeCell ref="A263:J263"/>
    <mergeCell ref="A266:B266"/>
    <mergeCell ref="C266:D266"/>
    <mergeCell ref="F266:H266"/>
    <mergeCell ref="I266:J266"/>
    <mergeCell ref="B250:E250"/>
    <mergeCell ref="F250:H250"/>
    <mergeCell ref="I250:J250"/>
    <mergeCell ref="B251:E251"/>
    <mergeCell ref="F251:H251"/>
    <mergeCell ref="I251:J251"/>
    <mergeCell ref="A269:B269"/>
    <mergeCell ref="C269:D269"/>
    <mergeCell ref="F269:H269"/>
    <mergeCell ref="I269:J269"/>
    <mergeCell ref="B273:E273"/>
    <mergeCell ref="F273:H273"/>
    <mergeCell ref="I273:J273"/>
    <mergeCell ref="A267:B267"/>
    <mergeCell ref="C267:D267"/>
    <mergeCell ref="F267:H267"/>
    <mergeCell ref="I267:J267"/>
    <mergeCell ref="A268:B268"/>
    <mergeCell ref="C268:D268"/>
    <mergeCell ref="F268:H268"/>
    <mergeCell ref="I268:J268"/>
    <mergeCell ref="I276:J276"/>
    <mergeCell ref="B277:E277"/>
    <mergeCell ref="F277:H277"/>
    <mergeCell ref="I277:J277"/>
    <mergeCell ref="B274:E274"/>
    <mergeCell ref="F274:H274"/>
    <mergeCell ref="I274:J274"/>
    <mergeCell ref="B275:E275"/>
    <mergeCell ref="F275:H275"/>
    <mergeCell ref="I275:J275"/>
    <mergeCell ref="A296:J296"/>
    <mergeCell ref="A28:J28"/>
    <mergeCell ref="A36:J36"/>
    <mergeCell ref="A285:J285"/>
    <mergeCell ref="A294:J294"/>
    <mergeCell ref="B282:C282"/>
    <mergeCell ref="D282:E282"/>
    <mergeCell ref="F282:H282"/>
    <mergeCell ref="I282:J282"/>
    <mergeCell ref="B283:C283"/>
    <mergeCell ref="D283:E283"/>
    <mergeCell ref="F283:H283"/>
    <mergeCell ref="I283:J283"/>
    <mergeCell ref="A287:J287"/>
    <mergeCell ref="B280:C280"/>
    <mergeCell ref="D280:E280"/>
    <mergeCell ref="F280:H280"/>
    <mergeCell ref="I280:J280"/>
    <mergeCell ref="B281:C281"/>
    <mergeCell ref="D281:E281"/>
    <mergeCell ref="F281:H281"/>
    <mergeCell ref="I281:J281"/>
    <mergeCell ref="B276:E276"/>
    <mergeCell ref="F276:H276"/>
  </mergeCells>
  <pageMargins left="0.7" right="0.7" top="0.75" bottom="0.75" header="0.3" footer="0.3"/>
  <pageSetup paperSize="9" scale="8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Face</vt:lpstr>
      <vt:lpstr>CT1</vt:lpstr>
      <vt:lpstr>CT2</vt:lpstr>
      <vt:lpstr>CT3</vt:lpstr>
      <vt:lpstr> CT4</vt:lpstr>
      <vt:lpstr>Todruulga-1</vt:lpstr>
      <vt:lpstr>Todruulga-2</vt:lpstr>
      <vt:lpstr>Todruulga-3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2020-02-10T10:34:13Z</dcterms:modified>
</cp:coreProperties>
</file>