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3040" windowHeight="9195" firstSheet="2" activeTab="2"/>
  </bookViews>
  <sheets>
    <sheet name="nogdol ashig" sheetId="1" state="hidden" r:id="rId1"/>
    <sheet name="HEH" sheetId="2" state="hidden" r:id="rId2"/>
    <sheet name="Nuur" sheetId="7" r:id="rId3"/>
    <sheet name="ST" sheetId="3" r:id="rId4"/>
    <sheet name="ОТ" sheetId="4" r:id="rId5"/>
    <sheet name="UUT" sheetId="5" r:id="rId6"/>
    <sheet name="MGT" sheetId="6" r:id="rId7"/>
  </sheets>
  <definedNames>
    <definedName name="_xlnm.Print_Area" localSheetId="1">HEH!$A$2:$J$20</definedName>
    <definedName name="_xlnm.Print_Area" localSheetId="6">MGT!$B$2:$D$50</definedName>
    <definedName name="_xlnm.Print_Area" localSheetId="0">'nogdol ashig'!$A$1:$J$20</definedName>
    <definedName name="_xlnm.Print_Area" localSheetId="2">Nuur!$A$1:$I$22</definedName>
    <definedName name="_xlnm.Print_Area" localSheetId="3">ST!$B$2:$D$42</definedName>
    <definedName name="_xlnm.Print_Area" localSheetId="5">UUT!$B$2:$G$18</definedName>
    <definedName name="_xlnm.Print_Area" localSheetId="4">ОТ!$B$2:$D$26</definedName>
  </definedNames>
  <calcPr calcId="144525" calcMode="manual" calcCompleted="0" calcOnSave="0"/>
</workbook>
</file>

<file path=xl/calcChain.xml><?xml version="1.0" encoding="utf-8"?>
<calcChain xmlns="http://schemas.openxmlformats.org/spreadsheetml/2006/main">
  <c r="C46" i="6" l="1"/>
  <c r="D46" i="6"/>
  <c r="D39" i="6"/>
  <c r="C39" i="6"/>
  <c r="D20" i="6"/>
  <c r="D27" i="6" s="1"/>
  <c r="D30" i="6" s="1"/>
  <c r="D48" i="6" s="1"/>
  <c r="D50" i="6" s="1"/>
  <c r="C20" i="6"/>
  <c r="C27" i="6" s="1"/>
  <c r="C30" i="6" s="1"/>
  <c r="C48" i="6" s="1"/>
  <c r="C50" i="6" s="1"/>
  <c r="C16" i="5"/>
  <c r="D16" i="5"/>
  <c r="E16" i="5"/>
  <c r="F16" i="5"/>
  <c r="G16" i="5"/>
  <c r="G13" i="5"/>
  <c r="G18" i="5" s="1"/>
  <c r="E13" i="5"/>
  <c r="E18" i="5" s="1"/>
  <c r="G11" i="5"/>
  <c r="F11" i="5"/>
  <c r="F13" i="5" s="1"/>
  <c r="F18" i="5" s="1"/>
  <c r="E11" i="5"/>
  <c r="C11" i="5"/>
  <c r="C13" i="5" s="1"/>
  <c r="C18" i="5" s="1"/>
  <c r="D11" i="5"/>
  <c r="D13" i="5" s="1"/>
  <c r="D18" i="5" s="1"/>
  <c r="C17" i="4"/>
  <c r="D10" i="4"/>
  <c r="D17" i="4" s="1"/>
  <c r="D41" i="3"/>
  <c r="C41" i="3"/>
  <c r="D34" i="3"/>
  <c r="C34" i="3"/>
  <c r="D30" i="3"/>
  <c r="D35" i="3" s="1"/>
  <c r="D42" i="3" s="1"/>
  <c r="C30" i="3"/>
  <c r="C35" i="3" s="1"/>
  <c r="C42" i="3" s="1"/>
  <c r="D20" i="3"/>
  <c r="C20" i="3"/>
  <c r="C21" i="3" s="1"/>
  <c r="C15" i="3"/>
  <c r="D15" i="3"/>
  <c r="D21" i="3" s="1"/>
  <c r="D22" i="4" l="1"/>
  <c r="D19" i="4"/>
  <c r="D23" i="4" s="1"/>
  <c r="C22" i="4" l="1"/>
  <c r="C10" i="4" l="1"/>
  <c r="C19" i="4" l="1"/>
  <c r="C23" i="4" s="1"/>
</calcChain>
</file>

<file path=xl/sharedStrings.xml><?xml version="1.0" encoding="utf-8"?>
<sst xmlns="http://schemas.openxmlformats.org/spreadsheetml/2006/main" count="152" uniqueCount="131">
  <si>
    <t xml:space="preserve">"ГОВЬ" ХУВЬЦААТ КОМПАНИЙН ХУВЬЦАА ЭЗЭМШИГЧДИЙН АНХААРАЛД </t>
  </si>
  <si>
    <t>НОГДОЛ АШИГ ТАРААХ ТУХАЙ</t>
  </si>
  <si>
    <t>ТӨЛӨӨЛӨН УДИРДАХ ЗӨВЛӨЛ</t>
  </si>
  <si>
    <t>"ГОВЬ" ХУВЬЦААТ КОМПАНИЙН</t>
  </si>
  <si>
    <t>Ногдол ашгийг 2017 оны хувьцаа эзэмшигчдийн ээлжит хуралд оролцох эрхтэй хувьцаа эзэмшигчдийг бүртгэх бүртгэлийн өдрөөр Говь хувьцаат компанийн хувьцааг эзэмшиж байгаа нийт хувьцаа эзэмшигчдэд олгох болно.</t>
  </si>
  <si>
    <t>Компанийн зарласан ногдол ашгийг 2017 оны 4 дүгээр сарын 20-ны өдрөөс эхлэн хувьцаа эзэмшигчдэд хүссэн үед нь компани дээрээ бэлэн мөнгөөр эсвэл харилцах дансанд нь шилжүүлэх замаар чирэгдэл багатай арга хэлбэрээр саадгүй олгохоор болсныг мэдэгдэж байна.</t>
  </si>
  <si>
    <t>"Говь" ХК-ийн албан ёсны хаяг байршил: Улаанбаатар-17062, Хан-Уул дүүрэг 3-р хороо, Үйлдвэрийн гудамж, "Говь" ХК Утас: 7013-9977, Факс: 7014-3081</t>
  </si>
  <si>
    <t xml:space="preserve">"ГОВЬ" ХК-ийн Төлөөлөн Удирдах Зөвлөлийн 2017 оны 2 дугаар сарын 10-ны өдрийн №2 тогтоолын дагуу компанийн 2016 оны цэвэр ашгаас хувьцаа эзэмшигчиддээ нэгж хувьцаанд 200 төгрөг буюу нийт 1,560,225,000 төгрөгийн ногдол ашгийг хуваарилахаар шийдвэрлэлээ. Энэ нь өмнөх онтой харьцуулахад нэгж хувьцаанд оногдох ногдол ашгийн хэмжээ 42.8 хувиар өссөн үзүүлэлттэй байна. </t>
  </si>
  <si>
    <t xml:space="preserve">     “Говь” хувьцаат компанийн Хувьцаа эзэмшигчдийн ээлжит хурал 2017 оны 4 сарын 13-ны өдрийн 14:00 цагт “Говь” хувьцаат компанийн төв дэлгүүрийн дэргэдэх “Мираж” гэр ресторанд болох тул хувьцаа эзэмшигчдийг хүрэлцэн ирэхийг урьж байна.
      Хуралд ороцох эрхтэй хувьцаа эзэмшигчдийн нэрсийн жагсаалт гаргах бүртгэлийн өдөр: 2017 оны 3 сарын 22-ны өдөр 
</t>
  </si>
  <si>
    <t>ХУРАЛ ЗОХИОН БАЙГУУЛАХ КОМИСС</t>
  </si>
  <si>
    <t xml:space="preserve">     Саналын хуудсаар урьдчилан санал өгөх хүмүүс харилцдаг брокер, дилерийн компани дээрээ очиж хурлын материалтай танилцан, саналын хуудсаа бөглөж, брокер дилерийн компанидаа эсвэл Улаанбаатар-17062, Шуудангийн хайрцаг-36/434, Говь ХК хаягаар 2017 оны 4 сарын 10-ны өдрөөс өмнө ирүүлнэ үү.</t>
  </si>
  <si>
    <t xml:space="preserve">     Хувьцаа эзэмшигчдийн хурлаар хэлэлцэх асуудал, гарах тогтоолын төсөл, түүнтэй холбогдох баримт бичигтэй 2017 оны 3 сарын 10-ны өдрөөс эхлэн өөрийн харилцаж буй брокер дилерийн компани дээрээ болон ажлын өдрүүдэд 09:00-17:00 цагийн хооронд “Говь” ХК-ийн төв байранд байрлах Төлөөлөн удирдах зөвлөлийн нарийн бичгийн даргын өрөөнд ирж танилцана уу. </t>
  </si>
  <si>
    <t>"Говь" ХК-ийн албан ёсны хаяг байршил: Улаанбаатар-17062, Хан-Уул дүүрэг 3-р хороо, Үйлдвэрийн гудамж, 
"Говь" ХК Утас: 7013-9977, Факс: 7014-3081</t>
  </si>
  <si>
    <t>Холбоо барих:</t>
  </si>
  <si>
    <t>Утас: 7013-9977(1002)
Утас: 7013-9977(1193), 9411-8277
И-мэйл: selenge.m@gobi.mn</t>
  </si>
  <si>
    <t>(мянган төгрөгөөр)</t>
  </si>
  <si>
    <t>ХӨРӨНГӨ</t>
  </si>
  <si>
    <t>Эргэлтийн хөрөнгө</t>
  </si>
  <si>
    <t xml:space="preserve">     Мөнгө ба түүнтэй адилтгах хөрөнгө</t>
  </si>
  <si>
    <t xml:space="preserve">     Дансны ба бусад авлага</t>
  </si>
  <si>
    <t xml:space="preserve">     Урьдчилгаа төлбөр</t>
  </si>
  <si>
    <t xml:space="preserve">     Бараа материал</t>
  </si>
  <si>
    <t>Эргэлтийн бус хөрөнгө</t>
  </si>
  <si>
    <t xml:space="preserve">     Үндсэн хөрөнгө</t>
  </si>
  <si>
    <t xml:space="preserve">     Хойшлогдсон татварын хөрөнгө</t>
  </si>
  <si>
    <t xml:space="preserve">     Бусад эргэлтийн бус хөрөнгүүд</t>
  </si>
  <si>
    <t>Нийт хөрөнгийн дүн</t>
  </si>
  <si>
    <t>ӨР ТӨЛБӨР БА ЭЗЭМШИГЧДИЙН ӨМЧ</t>
  </si>
  <si>
    <t>Богино хугацаат өр төлбөр</t>
  </si>
  <si>
    <t xml:space="preserve">     Дансны ба бусад өглөг</t>
  </si>
  <si>
    <t xml:space="preserve">     Орлогын албан татварын өглөг</t>
  </si>
  <si>
    <t xml:space="preserve">     Богино хугацаат банкны зээл</t>
  </si>
  <si>
    <t>Урт хугацаат өр төлбөр</t>
  </si>
  <si>
    <t xml:space="preserve">     Урт хугацаат банкны зээл</t>
  </si>
  <si>
    <t>Нийт өр төлбөрийн дүн</t>
  </si>
  <si>
    <t>Эзэмшигчдийн өмч</t>
  </si>
  <si>
    <t xml:space="preserve">     Хувьцаат капитал</t>
  </si>
  <si>
    <t xml:space="preserve">     Дахин үнэлгээний нэмэгдэл</t>
  </si>
  <si>
    <t xml:space="preserve">     Хуримтлагдсан ашиг</t>
  </si>
  <si>
    <t>Нийт өр төлбөр ба эзэмшигчдийн өмчийн дүн</t>
  </si>
  <si>
    <t>Борлуулалтын орлого</t>
  </si>
  <si>
    <t>Борлуулсан бүтээгдэхүүний өртөг</t>
  </si>
  <si>
    <t>Нийт ашиг</t>
  </si>
  <si>
    <t>Санхүүгийн ба бусад орлого</t>
  </si>
  <si>
    <t>Бусад олз ба (гарз)</t>
  </si>
  <si>
    <t>Хүүгийн зардал</t>
  </si>
  <si>
    <t>Борлуулалт ба маркетингийн зардал</t>
  </si>
  <si>
    <t>Ерөнхий ба удирдлагын зардал</t>
  </si>
  <si>
    <t>Татварын өмнөх ашиг</t>
  </si>
  <si>
    <t>Орлогын татварын зардал</t>
  </si>
  <si>
    <t>Тайлант жилийн цэвэр ашиг</t>
  </si>
  <si>
    <r>
      <rPr>
        <b/>
        <sz val="11"/>
        <color theme="1"/>
        <rFont val="Arial"/>
        <family val="2"/>
      </rPr>
      <t>ХУРЛААР ХЭЛЭЛЦЭХ АСУУДАЛ:</t>
    </r>
    <r>
      <rPr>
        <sz val="11"/>
        <color theme="1"/>
        <rFont val="Arial"/>
        <family val="2"/>
      </rPr>
      <t xml:space="preserve">
1. Төлөөлөн удирдах зөвлөлөөс компанийн 2016 оны үйл ажиллагаа болон санхүүгийн тайлангийн талаар гаргасан дүгнэлтийг хэлэлцэн батлах
2. 2015 оны ногдол ашиг тараалтын тайлан, 2016 оны санхүүгийн үр дүнгээс ногдол ашиг тараах тухай ТУЗ-ийн шийдвэрийг танилцуулах 
3. ТУЗ-н гишүүнд нэр дэвшигчдийг батлах</t>
    </r>
  </si>
  <si>
    <t xml:space="preserve">Хурал зохион байгуулах комиссын дарга: Н.Сүрэнрагчаа
Гишүүд: ТУЗ-ийн нарийн бичгийн дарга:  М.Сэлэнгэ
         </t>
  </si>
  <si>
    <t>:</t>
  </si>
  <si>
    <t>Хувьцаат капитал</t>
  </si>
  <si>
    <t>Дахин үнэлгээний нэмэгдэл</t>
  </si>
  <si>
    <t>Хуримтлагдсан ашиг</t>
  </si>
  <si>
    <t>Нийт</t>
  </si>
  <si>
    <t>Бусад иж бүрэн орлого</t>
  </si>
  <si>
    <t>Тайлант жилийн нийт иж бүрэн орлого</t>
  </si>
  <si>
    <t>Зарласан ногдол ашиг</t>
  </si>
  <si>
    <t>2016 оны 12 сарын 31-ний үлдэгдэл</t>
  </si>
  <si>
    <t>Тохируулгууд:</t>
  </si>
  <si>
    <t>Үйл ажиллагааны цэвэр мөнгөн гүйлгээ</t>
  </si>
  <si>
    <t>Хөрөнгө оруулалтын үйл ажиллагааны цэвэр мөнгөн гүйлгээ</t>
  </si>
  <si>
    <t>Санхүүгийн үйл ажиллагааны цэвэр мөнгөн гүйлгээ</t>
  </si>
  <si>
    <t>Мөнгөний үлдэгдэл дэх ханшийн зөрүүгийн нөлөөлөл</t>
  </si>
  <si>
    <t>Мөнгө ба түүнтэй адилтгах хөрөнгийн (бууралт)/өсөлт</t>
  </si>
  <si>
    <t>Мөнгө ба түүнтэй адилтгах хөрөнгийн эхний үлдэгдэл</t>
  </si>
  <si>
    <t>Мөнгө ба түүнтэй адилтгах хөрөнгийн эцсийн үлдэгдэл</t>
  </si>
  <si>
    <t>ҮНДСЭН ҮЙЛ АЖИЛЛАГААНЫ МӨНГӨН ГҮЙЛГЭЭ</t>
  </si>
  <si>
    <t xml:space="preserve">   Элэгдэл ба хорогдлын зардал</t>
  </si>
  <si>
    <t xml:space="preserve">   Орлогын татварын зардал</t>
  </si>
  <si>
    <t xml:space="preserve">   Хүүгийн зардал</t>
  </si>
  <si>
    <t xml:space="preserve">   Дансны ба бусад авлагын өсөлт</t>
  </si>
  <si>
    <t xml:space="preserve">   </t>
  </si>
  <si>
    <t xml:space="preserve">   Бараа материалын өсөлт</t>
  </si>
  <si>
    <t xml:space="preserve">   Төлсөн орлогын татвар</t>
  </si>
  <si>
    <t xml:space="preserve">   Төлсөн хүү</t>
  </si>
  <si>
    <t>ХӨРӨНГӨ ОРУУЛАЛТЫН ҮЙЛ АЖИЛЛАГААНЫ МӨНГӨН ГҮЙЛГЭЭ</t>
  </si>
  <si>
    <t xml:space="preserve">   Үндсэн хөрөнгө борлуулснаас орж ирсэн мөнгө</t>
  </si>
  <si>
    <t xml:space="preserve">   Худалдан авсан үндсэн хөрөнгө</t>
  </si>
  <si>
    <t xml:space="preserve">   Худалдан авсан бусад эргэлтийн бус хөрөнгө</t>
  </si>
  <si>
    <t xml:space="preserve">   Холбоотой талд өгсөн санхүүжилт</t>
  </si>
  <si>
    <t xml:space="preserve">   Холбоотой талд өгсөн санхүүжилтээс төлөгдсөн дүн</t>
  </si>
  <si>
    <t>САНХҮҮГИЙН ҮЙЛ АЖИЛЛАГААНЫ МӨНГӨН ГҮЙЛГЭЭ</t>
  </si>
  <si>
    <t xml:space="preserve">   Авсан зээл</t>
  </si>
  <si>
    <t xml:space="preserve">   Төлсөн зээл</t>
  </si>
  <si>
    <t xml:space="preserve">   Төлсөн ногдол ашиг</t>
  </si>
  <si>
    <t>2017 оны 12 сарын 31-ний үлдэгдэл</t>
  </si>
  <si>
    <t>2017.12.31</t>
  </si>
  <si>
    <t xml:space="preserve">     Гадаад валютын хөрвүүлэлтийн нөөц</t>
  </si>
  <si>
    <t xml:space="preserve">   Холбоотой талуудаас авсан санхүүжилт</t>
  </si>
  <si>
    <t xml:space="preserve">   Даатгалын нөхөн олговроос орж ирсэн мөнгө</t>
  </si>
  <si>
    <t>НЭГТГЭСЭН САНХҮҮГИЙН ТАЙЛАН</t>
  </si>
  <si>
    <t xml:space="preserve">     Гадаад дахь охин компаниас үүссэн валют                                  
     хөрвүүлэлтийн зөрүү</t>
  </si>
  <si>
    <t>Дараа үеүдэд ашиг, алдагдал руу ангилагдах бусад иж бүрэн орлого:</t>
  </si>
  <si>
    <t>Гадаад валютын хөрвүүлэлтийн нөөц</t>
  </si>
  <si>
    <t>Үндсэн хөрөнгө болон бараа материалыг бүртгэлээс хассанаас илүү давсан даатгалын нөхөн олговор</t>
  </si>
  <si>
    <t xml:space="preserve">   Холбоотой талуудаас авсан санхүүжилтинд төлсөн дүн</t>
  </si>
  <si>
    <t>Бусад иж бүрэн (зарлага)/орлого</t>
  </si>
  <si>
    <t>Нийт иж бүрэн орлого</t>
  </si>
  <si>
    <t xml:space="preserve"> ТҮҮНИЙ ОХИН КОМПАНИУД</t>
  </si>
  <si>
    <t>"ГОВЬ" ХУВЬЦААТ КОМПАНИ БОЛОН</t>
  </si>
  <si>
    <t>"ГОВЬ" ХУВЬЦААТ КОМПАНИ БА ТҮҮНИЙ ОХИН КОМПАНИУД</t>
  </si>
  <si>
    <t xml:space="preserve">           "ГОВЬ" ХУВЬЦААТ КОМПАНИ БА ТҮҮНИЙ ОХИН КОМПАНИУД</t>
  </si>
  <si>
    <t>2018.12.31</t>
  </si>
  <si>
    <t>2018 оны 12 сарын 31</t>
  </si>
  <si>
    <t>2018 оны 12 сарын 31-ний үлдэгдэл</t>
  </si>
  <si>
    <t xml:space="preserve">     Урт хугацаат өр төлбөр</t>
  </si>
  <si>
    <t xml:space="preserve">   Буцаах эрхтэй бараа материал өсөлт</t>
  </si>
  <si>
    <t>НЭГТГЭСЭН САНХҮҮГИЙН БАЙДЛЫН ТАЙЛАН</t>
  </si>
  <si>
    <t>НЭГТГЭСЭН ИЖ БҮРЭН ОРЛОГЫН ТАЙЛАН</t>
  </si>
  <si>
    <t>НЭГТГЭСЭН ӨМЧИЙН ӨӨРЧЛӨЛТИЙН ТАЙЛАН</t>
  </si>
  <si>
    <t>НЭГТГЭСЭН МӨНГӨН ГҮЙЛГЭЭНИЙ ТАЙЛАН</t>
  </si>
  <si>
    <t xml:space="preserve">     Буцаах эрхтэй бараагаарх хөрөнгө</t>
  </si>
  <si>
    <t xml:space="preserve">     Буцаах эрхтэй банкны өр төлбөр</t>
  </si>
  <si>
    <t xml:space="preserve">     Гэрээний өр төлбөр</t>
  </si>
  <si>
    <t>Санхүүгийн хөрөнгийн үнэ цэнийн бууралт</t>
  </si>
  <si>
    <t>(Дахин тайлагнасан)</t>
  </si>
  <si>
    <t>Нэгж хувьцаанд ногдох ашиг - суурь</t>
  </si>
  <si>
    <t>Нэгж хувьцаанд ногдох ашиг - хорогдуулсан</t>
  </si>
  <si>
    <t xml:space="preserve">   Хүүгийн орлого</t>
  </si>
  <si>
    <t xml:space="preserve">   Гадаад валютын ханшийн өөрчлөлтийн алдагдал</t>
  </si>
  <si>
    <t xml:space="preserve">   Санхүүгийн хөрөнгийн үнэ цэнийн бууралт</t>
  </si>
  <si>
    <t xml:space="preserve">   Бараа материалын хасагдуулгын зардал/(буцаалт)</t>
  </si>
  <si>
    <t xml:space="preserve">   Үндсэн хөрөнгө данснаас хассаны гарз</t>
  </si>
  <si>
    <t xml:space="preserve">   Урьдчилгаа төлбөрийн өсөлт</t>
  </si>
  <si>
    <t xml:space="preserve">   Дансны ба бусад өглөгийн өсөлт</t>
  </si>
  <si>
    <t xml:space="preserve">   Гэрээний өр төлбөр болон буцаах эрхтэй барааны өглөгийн бууралт</t>
  </si>
  <si>
    <t xml:space="preserve">   Хүлээн авсан хүүгийн орлого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</si>
</sst>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_-;_-* &quot;-&quot;??_₮_-;_-@_-"/>
    <numFmt numFmtId="165" formatCode="#,##0_₮;\(#,##0\)"/>
  </numFmts>
  <fonts count="13" x14ac:knownFonts="1">
    <font>
      <sz val="11"/>
      <color theme="1"/>
      <name val="Calibri"/>
      <family val="2"/>
      <scheme val="minor"/>
    </font>
    <font>
      <sz val="11"/>
      <color theme="1"/>
      <name val="Times New Roman"/>
      <family val="1"/>
    </font>
    <font>
      <sz val="11"/>
      <color theme="1"/>
      <name val="Calibri"/>
      <family val="2"/>
      <scheme val="minor"/>
    </font>
    <font>
      <b/>
      <sz val="11"/>
      <color theme="1"/>
      <name val="Arial"/>
      <family val="2"/>
    </font>
    <font>
      <sz val="11"/>
      <color theme="1"/>
      <name val="Arial"/>
      <family val="2"/>
    </font>
    <font>
      <i/>
      <sz val="11"/>
      <color theme="1"/>
      <name val="Arial"/>
      <family val="2"/>
    </font>
    <font>
      <b/>
      <i/>
      <sz val="11"/>
      <color theme="1"/>
      <name val="Arial"/>
      <family val="2"/>
    </font>
    <font>
      <b/>
      <sz val="11"/>
      <name val="Arial"/>
      <family val="2"/>
    </font>
    <font>
      <b/>
      <sz val="11"/>
      <color theme="0"/>
      <name val="Arial"/>
      <family val="2"/>
    </font>
    <font>
      <b/>
      <sz val="18"/>
      <color theme="1"/>
      <name val="Arial"/>
      <family val="2"/>
    </font>
    <font>
      <i/>
      <sz val="14"/>
      <color theme="1"/>
      <name val="Arial"/>
      <family val="2"/>
    </font>
    <font>
      <sz val="18"/>
      <color theme="1"/>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s>
  <cellStyleXfs count="2">
    <xf numFmtId="0" fontId="0" fillId="0" borderId="0"/>
    <xf numFmtId="164" fontId="2" fillId="0" borderId="0" applyFont="0" applyFill="0" applyBorder="0" applyAlignment="0" applyProtection="0"/>
  </cellStyleXfs>
  <cellXfs count="108">
    <xf numFmtId="0" fontId="0" fillId="0" borderId="0" xfId="0"/>
    <xf numFmtId="0" fontId="1" fillId="0" borderId="0" xfId="0" applyFont="1"/>
    <xf numFmtId="0" fontId="4" fillId="0" borderId="0" xfId="0" applyFont="1"/>
    <xf numFmtId="0" fontId="4" fillId="0" borderId="0" xfId="0" applyFont="1" applyAlignment="1">
      <alignment horizontal="right"/>
    </xf>
    <xf numFmtId="0" fontId="4" fillId="0" borderId="7" xfId="0" applyFont="1" applyBorder="1"/>
    <xf numFmtId="3" fontId="3" fillId="0" borderId="9" xfId="0" applyNumberFormat="1" applyFont="1" applyBorder="1" applyAlignment="1">
      <alignment horizontal="right"/>
    </xf>
    <xf numFmtId="3" fontId="3" fillId="0" borderId="10" xfId="0" applyNumberFormat="1" applyFont="1" applyBorder="1" applyAlignment="1">
      <alignment horizontal="right"/>
    </xf>
    <xf numFmtId="3" fontId="3" fillId="0" borderId="2" xfId="0" applyNumberFormat="1" applyFont="1" applyBorder="1" applyAlignment="1">
      <alignment horizontal="right"/>
    </xf>
    <xf numFmtId="165" fontId="4" fillId="0" borderId="7" xfId="1" applyNumberFormat="1" applyFont="1" applyBorder="1" applyAlignment="1">
      <alignment horizontal="right"/>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wrapText="1"/>
    </xf>
    <xf numFmtId="0" fontId="4" fillId="0" borderId="0" xfId="0" applyFont="1" applyBorder="1" applyAlignment="1">
      <alignment horizontal="right"/>
    </xf>
    <xf numFmtId="0" fontId="5" fillId="0" borderId="0" xfId="0" applyFont="1" applyBorder="1" applyAlignment="1">
      <alignment horizontal="right"/>
    </xf>
    <xf numFmtId="0" fontId="3" fillId="0" borderId="0" xfId="0" applyFont="1" applyBorder="1"/>
    <xf numFmtId="0" fontId="6" fillId="0" borderId="0" xfId="0" applyFont="1" applyBorder="1"/>
    <xf numFmtId="3" fontId="4" fillId="0" borderId="0" xfId="0" applyNumberFormat="1" applyFont="1" applyBorder="1" applyAlignment="1">
      <alignment horizontal="right"/>
    </xf>
    <xf numFmtId="3" fontId="3" fillId="0" borderId="0" xfId="0" applyNumberFormat="1" applyFont="1" applyBorder="1" applyAlignment="1">
      <alignment horizontal="right"/>
    </xf>
    <xf numFmtId="165" fontId="4" fillId="0" borderId="0" xfId="1" applyNumberFormat="1" applyFont="1" applyBorder="1" applyAlignment="1">
      <alignment horizontal="right"/>
    </xf>
    <xf numFmtId="0" fontId="3" fillId="0" borderId="0" xfId="0" applyFont="1" applyBorder="1" applyAlignment="1">
      <alignment wrapText="1"/>
    </xf>
    <xf numFmtId="0" fontId="4" fillId="0" borderId="0" xfId="0" applyFont="1" applyAlignment="1">
      <alignment horizontal="left"/>
    </xf>
    <xf numFmtId="0" fontId="5" fillId="0" borderId="7" xfId="0" applyFont="1" applyBorder="1" applyAlignment="1">
      <alignment horizontal="right"/>
    </xf>
    <xf numFmtId="3" fontId="4" fillId="0" borderId="0" xfId="0" applyNumberFormat="1" applyFont="1" applyBorder="1"/>
    <xf numFmtId="3" fontId="4" fillId="0" borderId="0" xfId="0" applyNumberFormat="1" applyFont="1"/>
    <xf numFmtId="3" fontId="4" fillId="0" borderId="0" xfId="0" applyNumberFormat="1" applyFont="1" applyAlignment="1">
      <alignment horizontal="right"/>
    </xf>
    <xf numFmtId="0" fontId="3" fillId="0" borderId="0" xfId="0" applyFont="1"/>
    <xf numFmtId="165" fontId="3" fillId="0" borderId="0" xfId="1" applyNumberFormat="1" applyFont="1" applyBorder="1" applyAlignment="1">
      <alignment horizontal="right"/>
    </xf>
    <xf numFmtId="3" fontId="3" fillId="0" borderId="0" xfId="0" applyNumberFormat="1" applyFont="1"/>
    <xf numFmtId="3" fontId="4" fillId="0" borderId="2" xfId="0" applyNumberFormat="1" applyFont="1" applyBorder="1"/>
    <xf numFmtId="3" fontId="3" fillId="0" borderId="10" xfId="0" applyNumberFormat="1" applyFont="1" applyBorder="1"/>
    <xf numFmtId="165" fontId="3" fillId="0" borderId="2" xfId="1" applyNumberFormat="1" applyFont="1" applyBorder="1" applyAlignment="1">
      <alignment horizontal="right"/>
    </xf>
    <xf numFmtId="164" fontId="4" fillId="0" borderId="0" xfId="1" applyFont="1" applyBorder="1" applyAlignment="1">
      <alignment horizontal="right"/>
    </xf>
    <xf numFmtId="37" fontId="4" fillId="0" borderId="0" xfId="0" applyNumberFormat="1" applyFont="1" applyBorder="1" applyAlignment="1">
      <alignment horizontal="right"/>
    </xf>
    <xf numFmtId="0" fontId="4" fillId="0" borderId="0" xfId="0" applyFont="1" applyBorder="1" applyAlignment="1">
      <alignment wrapText="1"/>
    </xf>
    <xf numFmtId="37" fontId="4" fillId="0" borderId="0" xfId="1" applyNumberFormat="1" applyFont="1" applyBorder="1" applyAlignment="1">
      <alignment horizontal="right"/>
    </xf>
    <xf numFmtId="2" fontId="3" fillId="0" borderId="11" xfId="0" applyNumberFormat="1" applyFont="1" applyBorder="1" applyAlignment="1">
      <alignment horizontal="right"/>
    </xf>
    <xf numFmtId="37" fontId="4" fillId="0" borderId="0" xfId="0" applyNumberFormat="1" applyFont="1" applyBorder="1"/>
    <xf numFmtId="164" fontId="4" fillId="0" borderId="0" xfId="1" applyFont="1" applyBorder="1"/>
    <xf numFmtId="37" fontId="4" fillId="0" borderId="2" xfId="0" applyNumberFormat="1" applyFont="1" applyBorder="1"/>
    <xf numFmtId="37" fontId="3" fillId="0" borderId="2" xfId="0" applyNumberFormat="1" applyFont="1" applyBorder="1"/>
    <xf numFmtId="164" fontId="4" fillId="0" borderId="0" xfId="1" applyFont="1"/>
    <xf numFmtId="0" fontId="3" fillId="0" borderId="7" xfId="0" applyFont="1" applyBorder="1" applyAlignment="1">
      <alignment horizontal="center" vertical="center" wrapText="1"/>
    </xf>
    <xf numFmtId="3" fontId="3" fillId="0" borderId="7" xfId="0" applyNumberFormat="1" applyFont="1" applyBorder="1" applyAlignment="1">
      <alignment horizontal="center" vertical="center" wrapText="1"/>
    </xf>
    <xf numFmtId="165" fontId="3" fillId="0" borderId="7" xfId="1" applyNumberFormat="1" applyFont="1" applyBorder="1" applyAlignment="1">
      <alignment horizontal="center" vertical="center" wrapText="1"/>
    </xf>
    <xf numFmtId="3" fontId="4" fillId="0" borderId="0" xfId="0" applyNumberFormat="1" applyFont="1" applyFill="1" applyBorder="1" applyAlignment="1">
      <alignment horizontal="right"/>
    </xf>
    <xf numFmtId="3" fontId="4" fillId="0" borderId="7" xfId="0" applyNumberFormat="1" applyFont="1" applyFill="1" applyBorder="1" applyAlignment="1">
      <alignment horizontal="right"/>
    </xf>
    <xf numFmtId="3" fontId="3" fillId="0" borderId="0" xfId="0" applyNumberFormat="1" applyFont="1" applyFill="1" applyBorder="1" applyAlignment="1">
      <alignment horizontal="right"/>
    </xf>
    <xf numFmtId="0" fontId="4" fillId="0" borderId="0" xfId="0" applyFont="1" applyFill="1" applyBorder="1" applyAlignment="1">
      <alignment horizontal="right"/>
    </xf>
    <xf numFmtId="37" fontId="3" fillId="0" borderId="9" xfId="1" applyNumberFormat="1" applyFont="1" applyBorder="1" applyAlignment="1">
      <alignment horizontal="right"/>
    </xf>
    <xf numFmtId="3" fontId="3" fillId="0" borderId="0" xfId="0" applyNumberFormat="1" applyFont="1" applyBorder="1" applyAlignment="1">
      <alignment horizontal="right" vertical="center"/>
    </xf>
    <xf numFmtId="3" fontId="12" fillId="0" borderId="0" xfId="0" applyNumberFormat="1" applyFont="1" applyAlignment="1">
      <alignment horizontal="right" vertical="center" wrapText="1"/>
    </xf>
    <xf numFmtId="3" fontId="7" fillId="0" borderId="0" xfId="0" applyNumberFormat="1" applyFont="1" applyAlignment="1">
      <alignment horizontal="right" vertical="center"/>
    </xf>
    <xf numFmtId="165" fontId="4" fillId="0" borderId="0" xfId="0" applyNumberFormat="1" applyFont="1"/>
    <xf numFmtId="3" fontId="7" fillId="0" borderId="0" xfId="0" applyNumberFormat="1" applyFont="1" applyAlignment="1">
      <alignment horizontal="right" vertical="center" wrapText="1"/>
    </xf>
    <xf numFmtId="164" fontId="4" fillId="0" borderId="7" xfId="1" applyFont="1" applyBorder="1" applyAlignment="1">
      <alignment horizontal="right"/>
    </xf>
    <xf numFmtId="3" fontId="3" fillId="0" borderId="12" xfId="0" applyNumberFormat="1" applyFont="1" applyBorder="1" applyAlignment="1">
      <alignment horizontal="right"/>
    </xf>
    <xf numFmtId="37" fontId="3" fillId="0" borderId="2" xfId="1" applyNumberFormat="1" applyFont="1" applyBorder="1" applyAlignment="1">
      <alignment horizontal="center" wrapText="1"/>
    </xf>
    <xf numFmtId="2" fontId="3" fillId="0" borderId="12" xfId="0" applyNumberFormat="1" applyFont="1" applyBorder="1" applyAlignment="1">
      <alignment horizontal="right"/>
    </xf>
    <xf numFmtId="164" fontId="7" fillId="0" borderId="0" xfId="1" applyFont="1" applyBorder="1" applyAlignment="1">
      <alignment vertical="center" wrapText="1"/>
    </xf>
    <xf numFmtId="3" fontId="12" fillId="0" borderId="0" xfId="0" applyNumberFormat="1" applyFont="1" applyAlignment="1">
      <alignment horizontal="right" vertical="center"/>
    </xf>
    <xf numFmtId="164" fontId="7" fillId="0" borderId="7" xfId="1" applyFont="1" applyBorder="1" applyAlignment="1">
      <alignment vertical="center" wrapText="1"/>
    </xf>
    <xf numFmtId="164" fontId="7" fillId="0" borderId="2" xfId="1" applyFont="1" applyBorder="1" applyAlignment="1">
      <alignment vertical="center" wrapText="1"/>
    </xf>
    <xf numFmtId="165" fontId="4" fillId="0" borderId="2" xfId="1" applyNumberFormat="1" applyFont="1" applyBorder="1" applyAlignment="1">
      <alignment horizontal="right"/>
    </xf>
    <xf numFmtId="3"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wrapText="1"/>
    </xf>
    <xf numFmtId="165" fontId="3" fillId="0" borderId="10" xfId="1" applyNumberFormat="1" applyFont="1" applyBorder="1" applyAlignment="1">
      <alignment horizontal="right"/>
    </xf>
    <xf numFmtId="0" fontId="3" fillId="0" borderId="0" xfId="0" applyFont="1" applyAlignment="1">
      <alignment horizontal="center"/>
    </xf>
    <xf numFmtId="0" fontId="7" fillId="2" borderId="0" xfId="0" applyFont="1" applyFill="1" applyAlignment="1">
      <alignment horizontal="right" vertical="center"/>
    </xf>
    <xf numFmtId="0" fontId="7"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wrapText="1"/>
    </xf>
    <xf numFmtId="0" fontId="7"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11"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10" fillId="0" borderId="0" xfId="0" applyFont="1" applyBorder="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3</xdr:row>
      <xdr:rowOff>22412</xdr:rowOff>
    </xdr:from>
    <xdr:to>
      <xdr:col>1</xdr:col>
      <xdr:colOff>247183</xdr:colOff>
      <xdr:row>3</xdr:row>
      <xdr:rowOff>358344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593912"/>
          <a:ext cx="773860" cy="335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88993</xdr:colOff>
      <xdr:row>1</xdr:row>
      <xdr:rowOff>44823</xdr:rowOff>
    </xdr:from>
    <xdr:to>
      <xdr:col>1</xdr:col>
      <xdr:colOff>257735</xdr:colOff>
      <xdr:row>1</xdr:row>
      <xdr:rowOff>380755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93" y="235323"/>
          <a:ext cx="773860" cy="335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120667</xdr:colOff>
      <xdr:row>5</xdr:row>
      <xdr:rowOff>230293</xdr:rowOff>
    </xdr:from>
    <xdr:to>
      <xdr:col>5</xdr:col>
      <xdr:colOff>517072</xdr:colOff>
      <xdr:row>6</xdr:row>
      <xdr:rowOff>13275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7631" y="1182793"/>
          <a:ext cx="1621048" cy="1048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1</xdr:col>
      <xdr:colOff>692167</xdr:colOff>
      <xdr:row>3</xdr:row>
      <xdr:rowOff>47624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52400"/>
          <a:ext cx="692167" cy="4476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11205</xdr:colOff>
      <xdr:row>0</xdr:row>
      <xdr:rowOff>134471</xdr:rowOff>
    </xdr:from>
    <xdr:to>
      <xdr:col>1</xdr:col>
      <xdr:colOff>703372</xdr:colOff>
      <xdr:row>3</xdr:row>
      <xdr:rowOff>33057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7" y="134471"/>
          <a:ext cx="692167" cy="4476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78441</xdr:colOff>
      <xdr:row>0</xdr:row>
      <xdr:rowOff>134471</xdr:rowOff>
    </xdr:from>
    <xdr:to>
      <xdr:col>1</xdr:col>
      <xdr:colOff>770608</xdr:colOff>
      <xdr:row>3</xdr:row>
      <xdr:rowOff>21851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3" y="134471"/>
          <a:ext cx="692167" cy="4476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81643</xdr:colOff>
      <xdr:row>0</xdr:row>
      <xdr:rowOff>136072</xdr:rowOff>
    </xdr:from>
    <xdr:to>
      <xdr:col>1</xdr:col>
      <xdr:colOff>773810</xdr:colOff>
      <xdr:row>3</xdr:row>
      <xdr:rowOff>25853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36072"/>
          <a:ext cx="692167" cy="447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20"/>
  <sheetViews>
    <sheetView zoomScale="85" zoomScaleNormal="85" workbookViewId="0">
      <selection activeCell="AA31" sqref="AA31"/>
    </sheetView>
  </sheetViews>
  <sheetFormatPr defaultColWidth="9.140625" defaultRowHeight="15" x14ac:dyDescent="0.25"/>
  <cols>
    <col min="1" max="9" width="9.140625" style="1"/>
    <col min="10" max="10" width="10.5703125" style="1" customWidth="1"/>
    <col min="11" max="16384" width="9.140625" style="1"/>
  </cols>
  <sheetData>
    <row r="4" spans="1:10" ht="31.5" customHeight="1" x14ac:dyDescent="0.25">
      <c r="A4" s="74" t="s">
        <v>0</v>
      </c>
      <c r="B4" s="74"/>
      <c r="C4" s="74"/>
      <c r="D4" s="74"/>
      <c r="E4" s="74"/>
      <c r="F4" s="74"/>
      <c r="G4" s="74"/>
      <c r="H4" s="74"/>
      <c r="I4" s="74"/>
      <c r="J4" s="74"/>
    </row>
    <row r="5" spans="1:10" ht="13.9" x14ac:dyDescent="0.25">
      <c r="A5" s="2"/>
      <c r="B5" s="2"/>
      <c r="C5" s="2"/>
      <c r="D5" s="2"/>
      <c r="E5" s="2"/>
      <c r="F5" s="2"/>
      <c r="G5" s="2"/>
      <c r="H5" s="2"/>
      <c r="I5" s="2"/>
      <c r="J5" s="2"/>
    </row>
    <row r="6" spans="1:10" x14ac:dyDescent="0.25">
      <c r="A6" s="73" t="s">
        <v>1</v>
      </c>
      <c r="B6" s="73"/>
      <c r="C6" s="73"/>
      <c r="D6" s="73"/>
      <c r="E6" s="73"/>
      <c r="F6" s="73"/>
      <c r="G6" s="73"/>
      <c r="H6" s="73"/>
      <c r="I6" s="73"/>
      <c r="J6" s="73"/>
    </row>
    <row r="7" spans="1:10" ht="13.9" x14ac:dyDescent="0.25">
      <c r="A7" s="2"/>
      <c r="B7" s="2"/>
      <c r="C7" s="2"/>
      <c r="D7" s="2"/>
      <c r="E7" s="2"/>
      <c r="F7" s="2"/>
      <c r="G7" s="2"/>
      <c r="H7" s="2"/>
      <c r="I7" s="2"/>
      <c r="J7" s="2"/>
    </row>
    <row r="8" spans="1:10" ht="15" customHeight="1" x14ac:dyDescent="0.25">
      <c r="A8" s="77" t="s">
        <v>7</v>
      </c>
      <c r="B8" s="77"/>
      <c r="C8" s="77"/>
      <c r="D8" s="77"/>
      <c r="E8" s="77"/>
      <c r="F8" s="77"/>
      <c r="G8" s="77"/>
      <c r="H8" s="77"/>
      <c r="I8" s="77"/>
      <c r="J8" s="77"/>
    </row>
    <row r="9" spans="1:10" x14ac:dyDescent="0.25">
      <c r="A9" s="77"/>
      <c r="B9" s="77"/>
      <c r="C9" s="77"/>
      <c r="D9" s="77"/>
      <c r="E9" s="77"/>
      <c r="F9" s="77"/>
      <c r="G9" s="77"/>
      <c r="H9" s="77"/>
      <c r="I9" s="77"/>
      <c r="J9" s="77"/>
    </row>
    <row r="10" spans="1:10" ht="45" customHeight="1" x14ac:dyDescent="0.25">
      <c r="A10" s="77"/>
      <c r="B10" s="77"/>
      <c r="C10" s="77"/>
      <c r="D10" s="77"/>
      <c r="E10" s="77"/>
      <c r="F10" s="77"/>
      <c r="G10" s="77"/>
      <c r="H10" s="77"/>
      <c r="I10" s="77"/>
      <c r="J10" s="77"/>
    </row>
    <row r="11" spans="1:10" ht="9.75" customHeight="1" x14ac:dyDescent="0.25">
      <c r="A11" s="2"/>
      <c r="B11" s="2"/>
      <c r="C11" s="2"/>
      <c r="D11" s="2"/>
      <c r="E11" s="2"/>
      <c r="F11" s="2"/>
      <c r="G11" s="2"/>
      <c r="H11" s="2"/>
      <c r="I11" s="2"/>
      <c r="J11" s="2"/>
    </row>
    <row r="12" spans="1:10" ht="45" customHeight="1" x14ac:dyDescent="0.25">
      <c r="A12" s="78" t="s">
        <v>4</v>
      </c>
      <c r="B12" s="78"/>
      <c r="C12" s="78"/>
      <c r="D12" s="78"/>
      <c r="E12" s="78"/>
      <c r="F12" s="78"/>
      <c r="G12" s="78"/>
      <c r="H12" s="78"/>
      <c r="I12" s="78"/>
      <c r="J12" s="78"/>
    </row>
    <row r="13" spans="1:10" ht="10.5" customHeight="1" x14ac:dyDescent="0.25">
      <c r="A13" s="27"/>
      <c r="B13" s="27"/>
      <c r="C13" s="27"/>
      <c r="D13" s="27"/>
      <c r="E13" s="27"/>
      <c r="F13" s="27"/>
      <c r="G13" s="27"/>
      <c r="H13" s="27"/>
      <c r="I13" s="27"/>
      <c r="J13" s="27"/>
    </row>
    <row r="14" spans="1:10" x14ac:dyDescent="0.25">
      <c r="A14" s="78" t="s">
        <v>5</v>
      </c>
      <c r="B14" s="78"/>
      <c r="C14" s="78"/>
      <c r="D14" s="78"/>
      <c r="E14" s="78"/>
      <c r="F14" s="78"/>
      <c r="G14" s="78"/>
      <c r="H14" s="78"/>
      <c r="I14" s="78"/>
      <c r="J14" s="78"/>
    </row>
    <row r="15" spans="1:10" ht="28.5" customHeight="1" x14ac:dyDescent="0.25">
      <c r="A15" s="78"/>
      <c r="B15" s="78"/>
      <c r="C15" s="78"/>
      <c r="D15" s="78"/>
      <c r="E15" s="78"/>
      <c r="F15" s="78"/>
      <c r="G15" s="78"/>
      <c r="H15" s="78"/>
      <c r="I15" s="78"/>
      <c r="J15" s="78"/>
    </row>
    <row r="16" spans="1:10" ht="8.25" customHeight="1" x14ac:dyDescent="0.25">
      <c r="A16" s="2"/>
      <c r="B16" s="2"/>
      <c r="C16" s="2"/>
      <c r="D16" s="2"/>
      <c r="E16" s="2"/>
      <c r="F16" s="2"/>
      <c r="G16" s="2"/>
      <c r="H16" s="2"/>
      <c r="I16" s="2"/>
      <c r="J16" s="2"/>
    </row>
    <row r="17" spans="1:10" x14ac:dyDescent="0.25">
      <c r="A17" s="76" t="s">
        <v>3</v>
      </c>
      <c r="B17" s="76"/>
      <c r="C17" s="76"/>
      <c r="D17" s="76"/>
      <c r="E17" s="76"/>
      <c r="F17" s="76"/>
      <c r="G17" s="76"/>
      <c r="H17" s="76"/>
      <c r="I17" s="76"/>
      <c r="J17" s="76"/>
    </row>
    <row r="18" spans="1:10" x14ac:dyDescent="0.25">
      <c r="A18" s="76" t="s">
        <v>2</v>
      </c>
      <c r="B18" s="76"/>
      <c r="C18" s="76"/>
      <c r="D18" s="76"/>
      <c r="E18" s="76"/>
      <c r="F18" s="76"/>
      <c r="G18" s="76"/>
      <c r="H18" s="76"/>
      <c r="I18" s="76"/>
      <c r="J18" s="76"/>
    </row>
    <row r="19" spans="1:10" ht="7.5" customHeight="1" x14ac:dyDescent="0.25">
      <c r="A19" s="2"/>
      <c r="B19" s="2"/>
      <c r="C19" s="2"/>
      <c r="D19" s="2"/>
      <c r="E19" s="2"/>
      <c r="F19" s="2"/>
      <c r="G19" s="2"/>
      <c r="H19" s="2"/>
      <c r="I19" s="2"/>
      <c r="J19" s="2"/>
    </row>
    <row r="20" spans="1:10" ht="30" customHeight="1" x14ac:dyDescent="0.25">
      <c r="A20" s="75" t="s">
        <v>6</v>
      </c>
      <c r="B20" s="75"/>
      <c r="C20" s="75"/>
      <c r="D20" s="75"/>
      <c r="E20" s="75"/>
      <c r="F20" s="75"/>
      <c r="G20" s="75"/>
      <c r="H20" s="75"/>
      <c r="I20" s="75"/>
      <c r="J20" s="75"/>
    </row>
  </sheetData>
  <mergeCells count="8">
    <mergeCell ref="A6:J6"/>
    <mergeCell ref="A4:J4"/>
    <mergeCell ref="A20:J20"/>
    <mergeCell ref="A17:J17"/>
    <mergeCell ref="A18:J18"/>
    <mergeCell ref="A8:J10"/>
    <mergeCell ref="A12:J12"/>
    <mergeCell ref="A14:J15"/>
  </mergeCells>
  <pageMargins left="0.7" right="0.7" top="0.75" bottom="0.75" header="0.3" footer="0.3"/>
  <pageSetup paperSize="9" scale="9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B1" zoomScale="70" zoomScaleNormal="70" workbookViewId="0">
      <selection activeCell="AA31" sqref="AA31"/>
    </sheetView>
  </sheetViews>
  <sheetFormatPr defaultColWidth="9.140625" defaultRowHeight="14.25" x14ac:dyDescent="0.2"/>
  <cols>
    <col min="1" max="5" width="9.140625" style="2"/>
    <col min="6" max="6" width="13" style="2" customWidth="1"/>
    <col min="7" max="9" width="9.140625" style="2"/>
    <col min="10" max="10" width="32" style="2" customWidth="1"/>
    <col min="11" max="16384" width="9.140625" style="2"/>
  </cols>
  <sheetData>
    <row r="2" spans="1:10" ht="31.5" customHeight="1" x14ac:dyDescent="0.2">
      <c r="A2" s="90" t="s">
        <v>0</v>
      </c>
      <c r="B2" s="91"/>
      <c r="C2" s="91"/>
      <c r="D2" s="91"/>
      <c r="E2" s="91"/>
      <c r="F2" s="91"/>
      <c r="G2" s="91"/>
      <c r="H2" s="91"/>
      <c r="I2" s="91"/>
      <c r="J2" s="92"/>
    </row>
    <row r="3" spans="1:10" ht="13.9" x14ac:dyDescent="0.25">
      <c r="A3" s="9"/>
      <c r="B3" s="10"/>
      <c r="C3" s="10"/>
      <c r="D3" s="10"/>
      <c r="E3" s="10"/>
      <c r="F3" s="10"/>
      <c r="G3" s="10"/>
      <c r="H3" s="10"/>
      <c r="I3" s="10"/>
      <c r="J3" s="11"/>
    </row>
    <row r="4" spans="1:10" ht="15" customHeight="1" x14ac:dyDescent="0.2">
      <c r="A4" s="93" t="s">
        <v>8</v>
      </c>
      <c r="B4" s="94"/>
      <c r="C4" s="94"/>
      <c r="D4" s="94"/>
      <c r="E4" s="94"/>
      <c r="F4" s="94"/>
      <c r="G4" s="94"/>
      <c r="H4" s="94"/>
      <c r="I4" s="94"/>
      <c r="J4" s="95"/>
    </row>
    <row r="5" spans="1:10" x14ac:dyDescent="0.2">
      <c r="A5" s="93"/>
      <c r="B5" s="94"/>
      <c r="C5" s="94"/>
      <c r="D5" s="94"/>
      <c r="E5" s="94"/>
      <c r="F5" s="94"/>
      <c r="G5" s="94"/>
      <c r="H5" s="94"/>
      <c r="I5" s="94"/>
      <c r="J5" s="95"/>
    </row>
    <row r="6" spans="1:10" ht="33" customHeight="1" x14ac:dyDescent="0.2">
      <c r="A6" s="93"/>
      <c r="B6" s="94"/>
      <c r="C6" s="94"/>
      <c r="D6" s="94"/>
      <c r="E6" s="94"/>
      <c r="F6" s="94"/>
      <c r="G6" s="94"/>
      <c r="H6" s="94"/>
      <c r="I6" s="94"/>
      <c r="J6" s="95"/>
    </row>
    <row r="7" spans="1:10" ht="8.25" hidden="1" customHeight="1" x14ac:dyDescent="0.25">
      <c r="A7" s="9"/>
      <c r="B7" s="10"/>
      <c r="C7" s="10"/>
      <c r="D7" s="10"/>
      <c r="E7" s="10"/>
      <c r="F7" s="10"/>
      <c r="G7" s="10"/>
      <c r="H7" s="10"/>
      <c r="I7" s="10"/>
      <c r="J7" s="11"/>
    </row>
    <row r="8" spans="1:10" ht="90.75" customHeight="1" x14ac:dyDescent="0.2">
      <c r="A8" s="96" t="s">
        <v>51</v>
      </c>
      <c r="B8" s="97"/>
      <c r="C8" s="97"/>
      <c r="D8" s="97"/>
      <c r="E8" s="97"/>
      <c r="F8" s="97"/>
      <c r="G8" s="97"/>
      <c r="H8" s="97"/>
      <c r="I8" s="97"/>
      <c r="J8" s="98"/>
    </row>
    <row r="9" spans="1:10" ht="9" customHeight="1" x14ac:dyDescent="0.25">
      <c r="A9" s="12"/>
      <c r="B9" s="13"/>
      <c r="C9" s="13"/>
      <c r="D9" s="13"/>
      <c r="E9" s="13"/>
      <c r="F9" s="13"/>
      <c r="G9" s="13"/>
      <c r="H9" s="13"/>
      <c r="I9" s="13"/>
      <c r="J9" s="14"/>
    </row>
    <row r="10" spans="1:10" x14ac:dyDescent="0.2">
      <c r="A10" s="96" t="s">
        <v>11</v>
      </c>
      <c r="B10" s="97"/>
      <c r="C10" s="97"/>
      <c r="D10" s="97"/>
      <c r="E10" s="97"/>
      <c r="F10" s="97"/>
      <c r="G10" s="97"/>
      <c r="H10" s="97"/>
      <c r="I10" s="97"/>
      <c r="J10" s="98"/>
    </row>
    <row r="11" spans="1:10" ht="41.25" customHeight="1" x14ac:dyDescent="0.2">
      <c r="A11" s="96"/>
      <c r="B11" s="97"/>
      <c r="C11" s="97"/>
      <c r="D11" s="97"/>
      <c r="E11" s="97"/>
      <c r="F11" s="97"/>
      <c r="G11" s="97"/>
      <c r="H11" s="97"/>
      <c r="I11" s="97"/>
      <c r="J11" s="98"/>
    </row>
    <row r="12" spans="1:10" ht="8.25" customHeight="1" x14ac:dyDescent="0.25">
      <c r="A12" s="9"/>
      <c r="B12" s="10"/>
      <c r="C12" s="10"/>
      <c r="D12" s="10"/>
      <c r="E12" s="10"/>
      <c r="F12" s="10"/>
      <c r="G12" s="10"/>
      <c r="H12" s="10"/>
      <c r="I12" s="10"/>
      <c r="J12" s="11"/>
    </row>
    <row r="13" spans="1:10" ht="50.25" customHeight="1" x14ac:dyDescent="0.2">
      <c r="A13" s="82" t="s">
        <v>10</v>
      </c>
      <c r="B13" s="83"/>
      <c r="C13" s="83"/>
      <c r="D13" s="83"/>
      <c r="E13" s="83"/>
      <c r="F13" s="83"/>
      <c r="G13" s="83"/>
      <c r="H13" s="83"/>
      <c r="I13" s="83"/>
      <c r="J13" s="84"/>
    </row>
    <row r="14" spans="1:10" ht="6" customHeight="1" x14ac:dyDescent="0.25">
      <c r="A14" s="15"/>
      <c r="B14" s="16"/>
      <c r="C14" s="16"/>
      <c r="D14" s="16"/>
      <c r="E14" s="16"/>
      <c r="F14" s="16"/>
      <c r="G14" s="16"/>
      <c r="H14" s="16"/>
      <c r="I14" s="16"/>
      <c r="J14" s="17"/>
    </row>
    <row r="15" spans="1:10" ht="18.75" customHeight="1" x14ac:dyDescent="0.2">
      <c r="A15" s="85" t="s">
        <v>13</v>
      </c>
      <c r="B15" s="86"/>
      <c r="C15" s="16"/>
      <c r="D15" s="16"/>
      <c r="E15" s="16"/>
      <c r="F15" s="16"/>
      <c r="G15" s="16"/>
      <c r="H15" s="16"/>
      <c r="I15" s="16"/>
      <c r="J15" s="17"/>
    </row>
    <row r="16" spans="1:10" ht="45.75" customHeight="1" x14ac:dyDescent="0.2">
      <c r="A16" s="87" t="s">
        <v>52</v>
      </c>
      <c r="B16" s="88"/>
      <c r="C16" s="88"/>
      <c r="D16" s="88"/>
      <c r="E16" s="88"/>
      <c r="F16" s="88"/>
      <c r="G16" s="88" t="s">
        <v>14</v>
      </c>
      <c r="H16" s="88"/>
      <c r="I16" s="88"/>
      <c r="J16" s="89"/>
    </row>
    <row r="17" spans="1:10" ht="10.5" customHeight="1" x14ac:dyDescent="0.25">
      <c r="A17" s="18"/>
      <c r="B17" s="13"/>
      <c r="C17" s="13"/>
      <c r="D17" s="13"/>
      <c r="E17" s="13"/>
      <c r="F17" s="13"/>
      <c r="G17" s="13"/>
      <c r="H17" s="13"/>
      <c r="I17" s="13"/>
      <c r="J17" s="14"/>
    </row>
    <row r="18" spans="1:10" ht="15" x14ac:dyDescent="0.25">
      <c r="A18" s="99" t="s">
        <v>9</v>
      </c>
      <c r="B18" s="100"/>
      <c r="C18" s="100"/>
      <c r="D18" s="100"/>
      <c r="E18" s="100"/>
      <c r="F18" s="100"/>
      <c r="G18" s="100"/>
      <c r="H18" s="100"/>
      <c r="I18" s="100"/>
      <c r="J18" s="101"/>
    </row>
    <row r="19" spans="1:10" ht="7.5" customHeight="1" x14ac:dyDescent="0.25">
      <c r="A19" s="9"/>
      <c r="B19" s="10"/>
      <c r="C19" s="10"/>
      <c r="D19" s="10"/>
      <c r="E19" s="10"/>
      <c r="F19" s="10"/>
      <c r="G19" s="10"/>
      <c r="H19" s="10"/>
      <c r="I19" s="10"/>
      <c r="J19" s="11"/>
    </row>
    <row r="20" spans="1:10" ht="30" customHeight="1" x14ac:dyDescent="0.2">
      <c r="A20" s="79" t="s">
        <v>12</v>
      </c>
      <c r="B20" s="80"/>
      <c r="C20" s="80"/>
      <c r="D20" s="80"/>
      <c r="E20" s="80"/>
      <c r="F20" s="80"/>
      <c r="G20" s="80"/>
      <c r="H20" s="80"/>
      <c r="I20" s="80"/>
      <c r="J20" s="81"/>
    </row>
  </sheetData>
  <mergeCells count="10">
    <mergeCell ref="A2:J2"/>
    <mergeCell ref="A4:J6"/>
    <mergeCell ref="A8:J8"/>
    <mergeCell ref="A10:J11"/>
    <mergeCell ref="A18:J18"/>
    <mergeCell ref="A20:J20"/>
    <mergeCell ref="A13:J13"/>
    <mergeCell ref="A15:B15"/>
    <mergeCell ref="A16:F16"/>
    <mergeCell ref="G16:J16"/>
  </mergeCells>
  <pageMargins left="0.7" right="0.7" top="0.75" bottom="0.75" header="0.3" footer="0.3"/>
  <pageSetup paperSize="9" scale="7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11"/>
  <sheetViews>
    <sheetView tabSelected="1" zoomScale="70" zoomScaleNormal="70" zoomScaleSheetLayoutView="100" workbookViewId="0">
      <selection activeCell="I6" sqref="I6"/>
    </sheetView>
  </sheetViews>
  <sheetFormatPr defaultRowHeight="15" x14ac:dyDescent="0.25"/>
  <sheetData>
    <row r="6" spans="1:9" ht="99.75" customHeight="1" x14ac:dyDescent="0.3"/>
    <row r="8" spans="1:9" ht="33.75" customHeight="1" x14ac:dyDescent="0.25">
      <c r="A8" s="102" t="s">
        <v>103</v>
      </c>
      <c r="B8" s="103"/>
      <c r="C8" s="103"/>
      <c r="D8" s="103"/>
      <c r="E8" s="103"/>
      <c r="F8" s="103"/>
      <c r="G8" s="103"/>
      <c r="H8" s="103"/>
      <c r="I8" s="103"/>
    </row>
    <row r="9" spans="1:9" ht="26.25" customHeight="1" x14ac:dyDescent="0.25">
      <c r="A9" s="102" t="s">
        <v>102</v>
      </c>
      <c r="B9" s="103"/>
      <c r="C9" s="103"/>
      <c r="D9" s="103"/>
      <c r="E9" s="103"/>
      <c r="F9" s="103"/>
      <c r="G9" s="103"/>
      <c r="H9" s="103"/>
      <c r="I9" s="103"/>
    </row>
    <row r="10" spans="1:9" ht="48" customHeight="1" x14ac:dyDescent="0.25">
      <c r="A10" s="104" t="s">
        <v>94</v>
      </c>
      <c r="B10" s="103"/>
      <c r="C10" s="103"/>
      <c r="D10" s="103"/>
      <c r="E10" s="103"/>
      <c r="F10" s="103"/>
      <c r="G10" s="103"/>
      <c r="H10" s="103"/>
      <c r="I10" s="103"/>
    </row>
    <row r="11" spans="1:9" ht="65.25" customHeight="1" x14ac:dyDescent="0.3">
      <c r="A11" s="105" t="s">
        <v>107</v>
      </c>
      <c r="B11" s="105"/>
      <c r="C11" s="105"/>
      <c r="D11" s="105"/>
      <c r="E11" s="105"/>
      <c r="F11" s="105"/>
      <c r="G11" s="105"/>
      <c r="H11" s="105"/>
      <c r="I11" s="105"/>
    </row>
  </sheetData>
  <mergeCells count="4">
    <mergeCell ref="A8:I8"/>
    <mergeCell ref="A10:I10"/>
    <mergeCell ref="A11:I11"/>
    <mergeCell ref="A9:I9"/>
  </mergeCells>
  <pageMargins left="0.88541666666666663"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zoomScaleNormal="100" zoomScaleSheetLayoutView="100" workbookViewId="0">
      <selection activeCell="H6" sqref="H6"/>
    </sheetView>
  </sheetViews>
  <sheetFormatPr defaultColWidth="9.140625" defaultRowHeight="14.25" x14ac:dyDescent="0.2"/>
  <cols>
    <col min="1" max="1" width="3.140625" style="2" customWidth="1"/>
    <col min="2" max="2" width="49" style="2" bestFit="1" customWidth="1"/>
    <col min="3" max="3" width="17.140625" style="3" bestFit="1" customWidth="1"/>
    <col min="4" max="4" width="15.140625" style="3" customWidth="1"/>
    <col min="5" max="5" width="3.7109375" style="2" customWidth="1"/>
    <col min="6" max="6" width="12.140625" style="2" bestFit="1" customWidth="1"/>
    <col min="7" max="7" width="10.5703125" style="2" bestFit="1" customWidth="1"/>
    <col min="8" max="8" width="12.140625" style="2" bestFit="1" customWidth="1"/>
    <col min="9" max="9" width="9.85546875" style="2" bestFit="1" customWidth="1"/>
    <col min="10" max="16384" width="9.140625" style="2"/>
  </cols>
  <sheetData>
    <row r="1" spans="1:10" ht="13.9" x14ac:dyDescent="0.25">
      <c r="A1" s="10"/>
      <c r="B1" s="10"/>
      <c r="C1" s="19"/>
      <c r="D1" s="19"/>
      <c r="E1" s="10"/>
    </row>
    <row r="2" spans="1:10" ht="15" x14ac:dyDescent="0.25">
      <c r="A2" s="10"/>
      <c r="B2" s="106" t="s">
        <v>105</v>
      </c>
      <c r="C2" s="106"/>
      <c r="D2" s="106"/>
      <c r="E2" s="10"/>
    </row>
    <row r="3" spans="1:10" ht="15" x14ac:dyDescent="0.25">
      <c r="A3" s="10"/>
      <c r="B3" s="107" t="s">
        <v>111</v>
      </c>
      <c r="C3" s="106"/>
      <c r="D3" s="106"/>
      <c r="E3" s="10"/>
    </row>
    <row r="4" spans="1:10" x14ac:dyDescent="0.2">
      <c r="A4" s="10"/>
      <c r="B4" s="10"/>
      <c r="C4" s="19"/>
      <c r="D4" s="19" t="s">
        <v>107</v>
      </c>
      <c r="E4" s="10"/>
    </row>
    <row r="5" spans="1:10" x14ac:dyDescent="0.2">
      <c r="A5" s="10"/>
      <c r="B5" s="10"/>
      <c r="C5" s="19"/>
      <c r="D5" s="20" t="s">
        <v>15</v>
      </c>
      <c r="E5" s="10"/>
    </row>
    <row r="6" spans="1:10" ht="14.45" x14ac:dyDescent="0.3">
      <c r="A6" s="10"/>
      <c r="B6" s="10"/>
      <c r="C6" s="19"/>
      <c r="D6" s="20"/>
      <c r="E6" s="10"/>
    </row>
    <row r="7" spans="1:10" ht="14.45" x14ac:dyDescent="0.3">
      <c r="A7" s="10"/>
      <c r="B7" s="4"/>
      <c r="C7" s="28" t="s">
        <v>106</v>
      </c>
      <c r="D7" s="28" t="s">
        <v>90</v>
      </c>
      <c r="E7" s="10"/>
    </row>
    <row r="8" spans="1:10" ht="15" x14ac:dyDescent="0.25">
      <c r="A8" s="10"/>
      <c r="B8" s="21" t="s">
        <v>16</v>
      </c>
      <c r="C8" s="19"/>
      <c r="D8" s="19"/>
      <c r="E8" s="10"/>
    </row>
    <row r="9" spans="1:10" x14ac:dyDescent="0.2">
      <c r="A9" s="10"/>
      <c r="B9" s="22" t="s">
        <v>17</v>
      </c>
      <c r="C9" s="19"/>
      <c r="D9" s="19"/>
      <c r="E9" s="10"/>
    </row>
    <row r="10" spans="1:10" x14ac:dyDescent="0.2">
      <c r="A10" s="10"/>
      <c r="B10" s="10" t="s">
        <v>18</v>
      </c>
      <c r="C10" s="23">
        <v>4940940</v>
      </c>
      <c r="D10" s="23">
        <v>7183762</v>
      </c>
      <c r="E10" s="10"/>
    </row>
    <row r="11" spans="1:10" x14ac:dyDescent="0.2">
      <c r="A11" s="10"/>
      <c r="B11" s="10" t="s">
        <v>19</v>
      </c>
      <c r="C11" s="23">
        <v>12183569</v>
      </c>
      <c r="D11" s="23">
        <v>11644199</v>
      </c>
      <c r="E11" s="10"/>
    </row>
    <row r="12" spans="1:10" x14ac:dyDescent="0.2">
      <c r="A12" s="10"/>
      <c r="B12" s="10" t="s">
        <v>20</v>
      </c>
      <c r="C12" s="51">
        <v>4690681</v>
      </c>
      <c r="D12" s="51">
        <v>2811450</v>
      </c>
      <c r="E12" s="10"/>
    </row>
    <row r="13" spans="1:10" x14ac:dyDescent="0.2">
      <c r="A13" s="10"/>
      <c r="B13" s="10" t="s">
        <v>21</v>
      </c>
      <c r="C13" s="51">
        <v>142538944</v>
      </c>
      <c r="D13" s="51">
        <v>101271760</v>
      </c>
      <c r="E13" s="10"/>
    </row>
    <row r="14" spans="1:10" x14ac:dyDescent="0.2">
      <c r="A14" s="10"/>
      <c r="B14" s="10" t="s">
        <v>115</v>
      </c>
      <c r="C14" s="52">
        <v>268017</v>
      </c>
      <c r="D14" s="61">
        <v>0</v>
      </c>
      <c r="E14" s="10"/>
      <c r="F14" s="30"/>
      <c r="G14" s="30"/>
      <c r="H14" s="30"/>
    </row>
    <row r="15" spans="1:10" ht="13.9" x14ac:dyDescent="0.25">
      <c r="A15" s="10"/>
      <c r="B15" s="10"/>
      <c r="C15" s="53">
        <f>SUM(C10:C14)</f>
        <v>164622151</v>
      </c>
      <c r="D15" s="53">
        <f>SUM(D10:D14)</f>
        <v>122911171</v>
      </c>
      <c r="E15" s="10"/>
      <c r="F15" s="30"/>
      <c r="G15" s="30"/>
      <c r="J15" s="2" t="s">
        <v>53</v>
      </c>
    </row>
    <row r="16" spans="1:10" x14ac:dyDescent="0.2">
      <c r="A16" s="10"/>
      <c r="B16" s="22" t="s">
        <v>22</v>
      </c>
      <c r="C16" s="54"/>
      <c r="D16" s="54"/>
      <c r="E16" s="10"/>
    </row>
    <row r="17" spans="1:9" x14ac:dyDescent="0.2">
      <c r="A17" s="10"/>
      <c r="B17" s="10" t="s">
        <v>23</v>
      </c>
      <c r="C17" s="30">
        <v>82380060</v>
      </c>
      <c r="D17" s="51">
        <v>57274775</v>
      </c>
      <c r="E17" s="10"/>
      <c r="F17" s="30"/>
      <c r="G17" s="30"/>
    </row>
    <row r="18" spans="1:9" x14ac:dyDescent="0.2">
      <c r="A18" s="10"/>
      <c r="B18" s="10" t="s">
        <v>24</v>
      </c>
      <c r="C18" s="30">
        <v>1250554</v>
      </c>
      <c r="D18" s="51">
        <v>83931</v>
      </c>
      <c r="E18" s="10"/>
    </row>
    <row r="19" spans="1:9" x14ac:dyDescent="0.2">
      <c r="A19" s="10"/>
      <c r="B19" s="10" t="s">
        <v>25</v>
      </c>
      <c r="C19" s="30">
        <v>355697</v>
      </c>
      <c r="D19" s="52">
        <v>459043</v>
      </c>
      <c r="E19" s="10"/>
    </row>
    <row r="20" spans="1:9" ht="13.9" x14ac:dyDescent="0.25">
      <c r="A20" s="10"/>
      <c r="B20" s="10"/>
      <c r="C20" s="5">
        <f>SUM(C17:C19)</f>
        <v>83986311</v>
      </c>
      <c r="D20" s="5">
        <f>SUM(D17:D19)</f>
        <v>57817749</v>
      </c>
      <c r="E20" s="10"/>
      <c r="F20" s="30"/>
      <c r="G20" s="30"/>
    </row>
    <row r="21" spans="1:9" ht="15.75" thickBot="1" x14ac:dyDescent="0.3">
      <c r="A21" s="10"/>
      <c r="B21" s="21" t="s">
        <v>26</v>
      </c>
      <c r="C21" s="6">
        <f>+C20+C15</f>
        <v>248608462</v>
      </c>
      <c r="D21" s="6">
        <f>+D20+D15</f>
        <v>180728920</v>
      </c>
      <c r="E21" s="10"/>
      <c r="F21" s="30"/>
      <c r="G21" s="30"/>
    </row>
    <row r="22" spans="1:9" ht="9.75" customHeight="1" thickTop="1" x14ac:dyDescent="0.25">
      <c r="A22" s="10"/>
      <c r="B22" s="10"/>
      <c r="C22" s="23"/>
      <c r="D22" s="23"/>
      <c r="E22" s="10"/>
    </row>
    <row r="23" spans="1:9" ht="15" x14ac:dyDescent="0.25">
      <c r="A23" s="10"/>
      <c r="B23" s="21" t="s">
        <v>27</v>
      </c>
      <c r="C23" s="19"/>
      <c r="D23" s="19"/>
      <c r="E23" s="10"/>
    </row>
    <row r="24" spans="1:9" x14ac:dyDescent="0.2">
      <c r="A24" s="10"/>
      <c r="B24" s="22" t="s">
        <v>28</v>
      </c>
      <c r="C24" s="19"/>
      <c r="D24" s="19"/>
      <c r="E24" s="10"/>
    </row>
    <row r="25" spans="1:9" x14ac:dyDescent="0.2">
      <c r="A25" s="10"/>
      <c r="B25" s="10" t="s">
        <v>29</v>
      </c>
      <c r="C25" s="23">
        <v>4741052</v>
      </c>
      <c r="D25" s="23">
        <v>6372509</v>
      </c>
      <c r="E25" s="10"/>
      <c r="F25" s="30"/>
      <c r="G25" s="30"/>
      <c r="H25" s="30"/>
      <c r="I25" s="30"/>
    </row>
    <row r="26" spans="1:9" x14ac:dyDescent="0.2">
      <c r="A26" s="10"/>
      <c r="B26" s="10" t="s">
        <v>30</v>
      </c>
      <c r="C26" s="23">
        <v>1755234</v>
      </c>
      <c r="D26" s="23">
        <v>1971410</v>
      </c>
      <c r="E26" s="10"/>
      <c r="H26" s="30"/>
      <c r="I26" s="30"/>
    </row>
    <row r="27" spans="1:9" x14ac:dyDescent="0.2">
      <c r="A27" s="10"/>
      <c r="B27" s="10" t="s">
        <v>116</v>
      </c>
      <c r="C27" s="23">
        <v>466329</v>
      </c>
      <c r="D27" s="38">
        <v>0</v>
      </c>
      <c r="E27" s="10"/>
      <c r="H27" s="30"/>
      <c r="I27" s="30"/>
    </row>
    <row r="28" spans="1:9" x14ac:dyDescent="0.2">
      <c r="A28" s="10"/>
      <c r="B28" s="10" t="s">
        <v>117</v>
      </c>
      <c r="C28" s="23">
        <v>1037239</v>
      </c>
      <c r="D28" s="38">
        <v>0</v>
      </c>
      <c r="E28" s="10"/>
      <c r="H28" s="30"/>
      <c r="I28" s="30"/>
    </row>
    <row r="29" spans="1:9" x14ac:dyDescent="0.2">
      <c r="A29" s="10"/>
      <c r="B29" s="10" t="s">
        <v>31</v>
      </c>
      <c r="C29" s="23">
        <v>113722628</v>
      </c>
      <c r="D29" s="23">
        <v>40469033</v>
      </c>
      <c r="E29" s="10"/>
      <c r="I29" s="30"/>
    </row>
    <row r="30" spans="1:9" ht="13.9" x14ac:dyDescent="0.25">
      <c r="A30" s="10"/>
      <c r="B30" s="10"/>
      <c r="C30" s="7">
        <f>SUM(C25:C29)</f>
        <v>121722482</v>
      </c>
      <c r="D30" s="7">
        <f>SUM(D25:D29)</f>
        <v>48812952</v>
      </c>
      <c r="E30" s="10"/>
      <c r="F30" s="30"/>
      <c r="G30" s="30"/>
    </row>
    <row r="31" spans="1:9" x14ac:dyDescent="0.2">
      <c r="A31" s="10"/>
      <c r="B31" s="22" t="s">
        <v>32</v>
      </c>
      <c r="C31" s="19"/>
      <c r="D31" s="19"/>
      <c r="E31" s="10"/>
    </row>
    <row r="32" spans="1:9" x14ac:dyDescent="0.2">
      <c r="A32" s="10"/>
      <c r="B32" s="10" t="s">
        <v>109</v>
      </c>
      <c r="C32" s="23">
        <v>3231805</v>
      </c>
      <c r="D32" s="38">
        <v>0</v>
      </c>
      <c r="E32" s="10"/>
    </row>
    <row r="33" spans="1:6" x14ac:dyDescent="0.2">
      <c r="A33" s="10"/>
      <c r="B33" s="10" t="s">
        <v>33</v>
      </c>
      <c r="C33" s="23">
        <v>6000000</v>
      </c>
      <c r="D33" s="23">
        <v>30202780</v>
      </c>
      <c r="E33" s="10"/>
    </row>
    <row r="34" spans="1:6" ht="13.9" x14ac:dyDescent="0.25">
      <c r="A34" s="10"/>
      <c r="B34" s="10"/>
      <c r="C34" s="7">
        <f>SUM(C32:C33)</f>
        <v>9231805</v>
      </c>
      <c r="D34" s="7">
        <f>SUM(D32:D33)</f>
        <v>30202780</v>
      </c>
      <c r="E34" s="10"/>
    </row>
    <row r="35" spans="1:6" ht="21" customHeight="1" x14ac:dyDescent="0.25">
      <c r="A35" s="10"/>
      <c r="B35" s="21" t="s">
        <v>34</v>
      </c>
      <c r="C35" s="7">
        <f>+C30+C34</f>
        <v>130954287</v>
      </c>
      <c r="D35" s="7">
        <f>+D30+D34</f>
        <v>79015732</v>
      </c>
      <c r="E35" s="10"/>
    </row>
    <row r="36" spans="1:6" x14ac:dyDescent="0.2">
      <c r="A36" s="10"/>
      <c r="B36" s="22" t="s">
        <v>35</v>
      </c>
      <c r="C36" s="19"/>
      <c r="D36" s="19"/>
      <c r="E36" s="10"/>
    </row>
    <row r="37" spans="1:6" x14ac:dyDescent="0.2">
      <c r="A37" s="10"/>
      <c r="B37" s="10" t="s">
        <v>36</v>
      </c>
      <c r="C37" s="23">
        <v>780113</v>
      </c>
      <c r="D37" s="23">
        <v>780113</v>
      </c>
      <c r="E37" s="10"/>
    </row>
    <row r="38" spans="1:6" x14ac:dyDescent="0.2">
      <c r="A38" s="10"/>
      <c r="B38" s="10" t="s">
        <v>37</v>
      </c>
      <c r="C38" s="23">
        <v>15647697</v>
      </c>
      <c r="D38" s="23">
        <v>15647697</v>
      </c>
      <c r="E38" s="10"/>
    </row>
    <row r="39" spans="1:6" x14ac:dyDescent="0.2">
      <c r="A39" s="10"/>
      <c r="B39" s="10" t="s">
        <v>91</v>
      </c>
      <c r="C39" s="41">
        <v>-135203</v>
      </c>
      <c r="D39" s="41">
        <v>-28274</v>
      </c>
      <c r="E39" s="10"/>
      <c r="F39" s="30"/>
    </row>
    <row r="40" spans="1:6" x14ac:dyDescent="0.2">
      <c r="A40" s="10"/>
      <c r="B40" s="10" t="s">
        <v>38</v>
      </c>
      <c r="C40" s="23">
        <v>101361568</v>
      </c>
      <c r="D40" s="23">
        <v>85313652</v>
      </c>
      <c r="E40" s="10"/>
    </row>
    <row r="41" spans="1:6" ht="15" x14ac:dyDescent="0.25">
      <c r="A41" s="10"/>
      <c r="B41" s="10"/>
      <c r="C41" s="7">
        <f>SUM(C37:C40)</f>
        <v>117654175</v>
      </c>
      <c r="D41" s="7">
        <f>SUM(D37:D40)</f>
        <v>101713188</v>
      </c>
      <c r="E41" s="10"/>
    </row>
    <row r="42" spans="1:6" ht="15.75" thickBot="1" x14ac:dyDescent="0.3">
      <c r="A42" s="10"/>
      <c r="B42" s="21" t="s">
        <v>39</v>
      </c>
      <c r="C42" s="6">
        <f>+C35+C41</f>
        <v>248608462</v>
      </c>
      <c r="D42" s="6">
        <f>+D35+D41</f>
        <v>180728920</v>
      </c>
      <c r="E42" s="10"/>
    </row>
    <row r="43" spans="1:6" ht="15" thickTop="1" x14ac:dyDescent="0.2">
      <c r="C43" s="31"/>
      <c r="D43" s="31"/>
    </row>
    <row r="51" spans="3:4" x14ac:dyDescent="0.2">
      <c r="C51" s="2"/>
      <c r="D51" s="2"/>
    </row>
    <row r="52" spans="3:4" x14ac:dyDescent="0.2">
      <c r="C52" s="2"/>
      <c r="D52" s="2"/>
    </row>
    <row r="53" spans="3:4" x14ac:dyDescent="0.2">
      <c r="C53" s="2"/>
      <c r="D53" s="2"/>
    </row>
    <row r="54" spans="3:4" x14ac:dyDescent="0.2">
      <c r="C54" s="2"/>
      <c r="D54" s="2"/>
    </row>
    <row r="55" spans="3:4" x14ac:dyDescent="0.2">
      <c r="C55" s="2"/>
      <c r="D55" s="2"/>
    </row>
    <row r="56" spans="3:4" x14ac:dyDescent="0.2">
      <c r="C56" s="2"/>
      <c r="D56" s="2"/>
    </row>
    <row r="57" spans="3:4" x14ac:dyDescent="0.2">
      <c r="C57" s="2"/>
      <c r="D57" s="2"/>
    </row>
    <row r="58" spans="3:4" x14ac:dyDescent="0.2">
      <c r="C58" s="2"/>
      <c r="D58" s="2"/>
    </row>
    <row r="59" spans="3:4" x14ac:dyDescent="0.2">
      <c r="C59" s="2"/>
      <c r="D59" s="2"/>
    </row>
    <row r="60" spans="3:4" x14ac:dyDescent="0.2">
      <c r="C60" s="2"/>
      <c r="D60" s="2"/>
    </row>
    <row r="61" spans="3:4" x14ac:dyDescent="0.2">
      <c r="C61" s="2"/>
      <c r="D61" s="2"/>
    </row>
    <row r="62" spans="3:4" x14ac:dyDescent="0.2">
      <c r="C62" s="2"/>
      <c r="D62" s="2"/>
    </row>
    <row r="63" spans="3:4" x14ac:dyDescent="0.2">
      <c r="C63" s="2"/>
      <c r="D63" s="2"/>
    </row>
    <row r="64" spans="3:4" x14ac:dyDescent="0.2">
      <c r="C64" s="2"/>
      <c r="D64" s="2"/>
    </row>
    <row r="65" spans="3:4" x14ac:dyDescent="0.2">
      <c r="C65" s="2"/>
      <c r="D65" s="2"/>
    </row>
  </sheetData>
  <mergeCells count="2">
    <mergeCell ref="B2:D2"/>
    <mergeCell ref="B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85" zoomScaleNormal="85" workbookViewId="0">
      <selection activeCell="G13" sqref="G13"/>
    </sheetView>
  </sheetViews>
  <sheetFormatPr defaultColWidth="9.140625" defaultRowHeight="14.25" x14ac:dyDescent="0.2"/>
  <cols>
    <col min="1" max="1" width="3.140625" style="2" customWidth="1"/>
    <col min="2" max="2" width="53.42578125" style="2" customWidth="1"/>
    <col min="3" max="3" width="17.140625" style="3" bestFit="1" customWidth="1"/>
    <col min="4" max="4" width="15.140625" style="3" customWidth="1"/>
    <col min="5" max="5" width="3.7109375" style="2" customWidth="1"/>
    <col min="6" max="6" width="15.7109375" style="2" bestFit="1" customWidth="1"/>
    <col min="7" max="7" width="16.42578125" style="2" bestFit="1" customWidth="1"/>
    <col min="8" max="16384" width="9.140625" style="2"/>
  </cols>
  <sheetData>
    <row r="1" spans="1:7" ht="13.9" x14ac:dyDescent="0.25">
      <c r="A1" s="10"/>
      <c r="B1" s="10"/>
      <c r="C1" s="19"/>
      <c r="D1" s="19"/>
      <c r="E1" s="10"/>
    </row>
    <row r="2" spans="1:7" ht="15" x14ac:dyDescent="0.25">
      <c r="A2" s="10"/>
      <c r="B2" s="106" t="s">
        <v>104</v>
      </c>
      <c r="C2" s="106"/>
      <c r="D2" s="106"/>
      <c r="E2" s="10"/>
    </row>
    <row r="3" spans="1:7" ht="15" x14ac:dyDescent="0.25">
      <c r="A3" s="10"/>
      <c r="B3" s="107" t="s">
        <v>112</v>
      </c>
      <c r="C3" s="106"/>
      <c r="D3" s="106"/>
      <c r="E3" s="10"/>
    </row>
    <row r="4" spans="1:7" x14ac:dyDescent="0.2">
      <c r="A4" s="10"/>
      <c r="B4" s="10"/>
      <c r="C4" s="19"/>
      <c r="D4" s="19" t="s">
        <v>107</v>
      </c>
      <c r="E4" s="10"/>
    </row>
    <row r="5" spans="1:7" x14ac:dyDescent="0.2">
      <c r="A5" s="10"/>
      <c r="B5" s="10"/>
      <c r="C5" s="19"/>
      <c r="D5" s="20" t="s">
        <v>15</v>
      </c>
      <c r="E5" s="10"/>
    </row>
    <row r="6" spans="1:7" ht="13.9" x14ac:dyDescent="0.25">
      <c r="A6" s="10"/>
      <c r="B6" s="10"/>
      <c r="C6" s="19"/>
      <c r="D6" s="19"/>
      <c r="E6" s="10"/>
    </row>
    <row r="7" spans="1:7" ht="14.45" x14ac:dyDescent="0.3">
      <c r="A7" s="10"/>
      <c r="B7" s="4"/>
      <c r="C7" s="28" t="s">
        <v>106</v>
      </c>
      <c r="D7" s="28" t="s">
        <v>90</v>
      </c>
      <c r="E7" s="10"/>
    </row>
    <row r="8" spans="1:7" ht="15" x14ac:dyDescent="0.25">
      <c r="A8" s="10"/>
      <c r="B8" s="21" t="s">
        <v>40</v>
      </c>
      <c r="C8" s="23">
        <v>173439375</v>
      </c>
      <c r="D8" s="23">
        <v>124425107</v>
      </c>
      <c r="E8" s="10"/>
    </row>
    <row r="9" spans="1:7" x14ac:dyDescent="0.2">
      <c r="A9" s="10"/>
      <c r="B9" s="10" t="s">
        <v>41</v>
      </c>
      <c r="C9" s="8">
        <v>-102147527</v>
      </c>
      <c r="D9" s="8">
        <v>-73880650</v>
      </c>
      <c r="E9" s="10"/>
    </row>
    <row r="10" spans="1:7" ht="23.25" customHeight="1" x14ac:dyDescent="0.25">
      <c r="A10" s="10"/>
      <c r="B10" s="21" t="s">
        <v>42</v>
      </c>
      <c r="C10" s="24">
        <f>+C8+C9</f>
        <v>71291848</v>
      </c>
      <c r="D10" s="24">
        <f>+D8+D9</f>
        <v>50544457</v>
      </c>
      <c r="E10" s="10"/>
    </row>
    <row r="11" spans="1:7" ht="22.5" customHeight="1" x14ac:dyDescent="0.2">
      <c r="A11" s="10"/>
      <c r="B11" s="10" t="s">
        <v>43</v>
      </c>
      <c r="C11" s="23">
        <v>542045</v>
      </c>
      <c r="D11" s="23">
        <v>848816</v>
      </c>
      <c r="E11" s="10"/>
    </row>
    <row r="12" spans="1:7" x14ac:dyDescent="0.2">
      <c r="A12" s="10"/>
      <c r="B12" s="10" t="s">
        <v>44</v>
      </c>
      <c r="C12" s="39">
        <v>-6561605</v>
      </c>
      <c r="D12" s="39">
        <v>-571863</v>
      </c>
      <c r="E12" s="10"/>
    </row>
    <row r="13" spans="1:7" x14ac:dyDescent="0.2">
      <c r="A13" s="10"/>
      <c r="B13" s="10" t="s">
        <v>45</v>
      </c>
      <c r="C13" s="25">
        <v>-10521942</v>
      </c>
      <c r="D13" s="25">
        <v>-6496773</v>
      </c>
      <c r="E13" s="10"/>
    </row>
    <row r="14" spans="1:7" x14ac:dyDescent="0.2">
      <c r="A14" s="10"/>
      <c r="B14" s="10" t="s">
        <v>46</v>
      </c>
      <c r="C14" s="25">
        <v>-20210195</v>
      </c>
      <c r="D14" s="25">
        <v>-12121296</v>
      </c>
      <c r="E14" s="10"/>
      <c r="G14" s="30"/>
    </row>
    <row r="15" spans="1:7" x14ac:dyDescent="0.2">
      <c r="A15" s="10"/>
      <c r="B15" s="10" t="s">
        <v>47</v>
      </c>
      <c r="C15" s="25">
        <v>-11290196</v>
      </c>
      <c r="D15" s="25">
        <v>-8761080</v>
      </c>
      <c r="E15" s="10"/>
      <c r="G15" s="30"/>
    </row>
    <row r="16" spans="1:7" x14ac:dyDescent="0.2">
      <c r="A16" s="10"/>
      <c r="B16" s="10" t="s">
        <v>118</v>
      </c>
      <c r="C16" s="25">
        <v>-1523</v>
      </c>
      <c r="D16" s="38">
        <v>0</v>
      </c>
      <c r="E16" s="10"/>
      <c r="G16" s="30"/>
    </row>
    <row r="17" spans="1:7" ht="26.25" customHeight="1" x14ac:dyDescent="0.25">
      <c r="A17" s="10"/>
      <c r="B17" s="21" t="s">
        <v>48</v>
      </c>
      <c r="C17" s="7">
        <f>SUM(C10:C16)</f>
        <v>23248432</v>
      </c>
      <c r="D17" s="7">
        <f>SUM(D10:D16)</f>
        <v>23442261</v>
      </c>
      <c r="E17" s="10"/>
      <c r="G17" s="30"/>
    </row>
    <row r="18" spans="1:7" ht="23.25" customHeight="1" x14ac:dyDescent="0.2">
      <c r="A18" s="10"/>
      <c r="B18" s="10" t="s">
        <v>49</v>
      </c>
      <c r="C18" s="25">
        <v>-5484268</v>
      </c>
      <c r="D18" s="25">
        <v>-5939277</v>
      </c>
      <c r="E18" s="10"/>
    </row>
    <row r="19" spans="1:7" ht="24.75" customHeight="1" x14ac:dyDescent="0.25">
      <c r="A19" s="10"/>
      <c r="B19" s="21" t="s">
        <v>50</v>
      </c>
      <c r="C19" s="7">
        <f>SUM(C17:C18)</f>
        <v>17764164</v>
      </c>
      <c r="D19" s="7">
        <f>SUM(D17:D18)</f>
        <v>17502984</v>
      </c>
      <c r="E19" s="10"/>
    </row>
    <row r="20" spans="1:7" ht="29.25" customHeight="1" x14ac:dyDescent="0.25">
      <c r="A20" s="10"/>
      <c r="B20" s="26" t="s">
        <v>96</v>
      </c>
      <c r="C20" s="38"/>
      <c r="D20" s="38"/>
      <c r="E20" s="10"/>
    </row>
    <row r="21" spans="1:7" ht="28.5" x14ac:dyDescent="0.2">
      <c r="A21" s="10"/>
      <c r="B21" s="40" t="s">
        <v>95</v>
      </c>
      <c r="C21" s="41">
        <v>-106929</v>
      </c>
      <c r="D21" s="41">
        <v>-28274</v>
      </c>
      <c r="E21" s="10"/>
      <c r="F21" s="30"/>
      <c r="G21" s="30"/>
    </row>
    <row r="22" spans="1:7" ht="15" x14ac:dyDescent="0.25">
      <c r="A22" s="10"/>
      <c r="B22" s="21" t="s">
        <v>100</v>
      </c>
      <c r="C22" s="55">
        <f>+#REF!+#REF!+C20+C21</f>
        <v>-106929</v>
      </c>
      <c r="D22" s="55">
        <f>+#REF!+#REF!+D20+D21</f>
        <v>-28274</v>
      </c>
      <c r="E22" s="10"/>
    </row>
    <row r="23" spans="1:7" ht="24.75" customHeight="1" thickBot="1" x14ac:dyDescent="0.3">
      <c r="A23" s="10"/>
      <c r="B23" s="21" t="s">
        <v>101</v>
      </c>
      <c r="C23" s="62">
        <f>+C19+C22</f>
        <v>17657235</v>
      </c>
      <c r="D23" s="62">
        <f>+D19+D22</f>
        <v>17474710</v>
      </c>
      <c r="E23" s="10"/>
    </row>
    <row r="24" spans="1:7" ht="33.75" customHeight="1" thickTop="1" x14ac:dyDescent="0.25">
      <c r="A24" s="10"/>
      <c r="B24" s="21"/>
      <c r="C24" s="24"/>
      <c r="D24" s="63" t="s">
        <v>119</v>
      </c>
      <c r="E24" s="10"/>
    </row>
    <row r="25" spans="1:7" ht="15.75" thickBot="1" x14ac:dyDescent="0.3">
      <c r="A25" s="10"/>
      <c r="B25" s="21" t="s">
        <v>120</v>
      </c>
      <c r="C25" s="64">
        <v>0.02</v>
      </c>
      <c r="D25" s="64">
        <v>0.02</v>
      </c>
      <c r="E25" s="10"/>
    </row>
    <row r="26" spans="1:7" ht="16.5" thickTop="1" thickBot="1" x14ac:dyDescent="0.3">
      <c r="A26" s="10"/>
      <c r="B26" s="21" t="s">
        <v>121</v>
      </c>
      <c r="C26" s="42">
        <v>0.02</v>
      </c>
      <c r="D26" s="42">
        <v>0.02</v>
      </c>
      <c r="E26" s="10"/>
    </row>
    <row r="27" spans="1:7" ht="15" thickTop="1" x14ac:dyDescent="0.2"/>
  </sheetData>
  <mergeCells count="2">
    <mergeCell ref="B2:D2"/>
    <mergeCell ref="B3: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9"/>
  <sheetViews>
    <sheetView zoomScale="85" zoomScaleNormal="85" workbookViewId="0">
      <selection activeCell="B34" sqref="B34"/>
    </sheetView>
  </sheetViews>
  <sheetFormatPr defaultColWidth="9.140625" defaultRowHeight="14.25" x14ac:dyDescent="0.2"/>
  <cols>
    <col min="1" max="1" width="3.140625" style="2" customWidth="1"/>
    <col min="2" max="2" width="49" style="2" bestFit="1" customWidth="1"/>
    <col min="3" max="3" width="17.140625" style="3" customWidth="1"/>
    <col min="4" max="5" width="18.42578125" style="3" customWidth="1"/>
    <col min="6" max="6" width="17" style="2" customWidth="1"/>
    <col min="7" max="7" width="17.5703125" style="2" customWidth="1"/>
    <col min="8" max="16384" width="9.140625" style="2"/>
  </cols>
  <sheetData>
    <row r="2" spans="1:7" ht="15" customHeight="1" x14ac:dyDescent="0.25">
      <c r="A2" s="10"/>
      <c r="B2" s="106" t="s">
        <v>104</v>
      </c>
      <c r="C2" s="106"/>
      <c r="D2" s="106"/>
      <c r="E2" s="106"/>
      <c r="F2" s="106"/>
      <c r="G2" s="106"/>
    </row>
    <row r="3" spans="1:7" ht="15" x14ac:dyDescent="0.25">
      <c r="A3" s="10"/>
      <c r="B3" s="107" t="s">
        <v>113</v>
      </c>
      <c r="C3" s="106"/>
      <c r="D3" s="106"/>
      <c r="E3" s="106"/>
      <c r="F3" s="106"/>
      <c r="G3" s="106"/>
    </row>
    <row r="4" spans="1:7" x14ac:dyDescent="0.2">
      <c r="A4" s="10"/>
      <c r="B4" s="10"/>
      <c r="C4" s="19"/>
      <c r="D4" s="2"/>
      <c r="E4" s="2"/>
      <c r="F4" s="10"/>
      <c r="G4" s="19" t="s">
        <v>107</v>
      </c>
    </row>
    <row r="5" spans="1:7" x14ac:dyDescent="0.2">
      <c r="A5" s="10"/>
      <c r="B5" s="10"/>
      <c r="C5" s="19"/>
      <c r="D5" s="2"/>
      <c r="E5" s="2"/>
      <c r="F5" s="10"/>
      <c r="G5" s="20" t="s">
        <v>15</v>
      </c>
    </row>
    <row r="6" spans="1:7" ht="13.9" x14ac:dyDescent="0.25">
      <c r="A6" s="10"/>
      <c r="B6" s="10"/>
      <c r="C6" s="19"/>
      <c r="D6" s="19"/>
      <c r="E6" s="19"/>
      <c r="F6" s="10"/>
    </row>
    <row r="7" spans="1:7" ht="60" x14ac:dyDescent="0.2">
      <c r="A7" s="10"/>
      <c r="B7" s="4"/>
      <c r="C7" s="48" t="s">
        <v>54</v>
      </c>
      <c r="D7" s="48" t="s">
        <v>55</v>
      </c>
      <c r="E7" s="48" t="s">
        <v>97</v>
      </c>
      <c r="F7" s="49" t="s">
        <v>56</v>
      </c>
      <c r="G7" s="50" t="s">
        <v>57</v>
      </c>
    </row>
    <row r="8" spans="1:7" ht="27.75" customHeight="1" x14ac:dyDescent="0.25">
      <c r="A8" s="10"/>
      <c r="B8" s="32" t="s">
        <v>61</v>
      </c>
      <c r="C8" s="56">
        <v>780113</v>
      </c>
      <c r="D8" s="56">
        <v>15647697</v>
      </c>
      <c r="E8" s="65">
        <v>0</v>
      </c>
      <c r="F8" s="56">
        <v>69370893</v>
      </c>
      <c r="G8" s="56">
        <v>85798703</v>
      </c>
    </row>
    <row r="9" spans="1:7" ht="15" x14ac:dyDescent="0.2">
      <c r="A9" s="10"/>
      <c r="B9" s="2" t="s">
        <v>50</v>
      </c>
      <c r="C9" s="65">
        <v>0</v>
      </c>
      <c r="D9" s="65">
        <v>0</v>
      </c>
      <c r="E9" s="65">
        <v>0</v>
      </c>
      <c r="F9" s="57">
        <v>17502984</v>
      </c>
      <c r="G9" s="66">
        <v>17502984</v>
      </c>
    </row>
    <row r="10" spans="1:7" ht="15" x14ac:dyDescent="0.2">
      <c r="A10" s="10"/>
      <c r="B10" s="2" t="s">
        <v>58</v>
      </c>
      <c r="C10" s="67">
        <v>0</v>
      </c>
      <c r="D10" s="67">
        <v>0</v>
      </c>
      <c r="E10" s="8">
        <v>-28274</v>
      </c>
      <c r="F10" s="67">
        <v>0</v>
      </c>
      <c r="G10" s="8">
        <v>-28274</v>
      </c>
    </row>
    <row r="11" spans="1:7" ht="15" x14ac:dyDescent="0.2">
      <c r="A11" s="10"/>
      <c r="B11" s="2" t="s">
        <v>59</v>
      </c>
      <c r="C11" s="68">
        <f>+C9+C10</f>
        <v>0</v>
      </c>
      <c r="D11" s="68">
        <f>+D9+D10</f>
        <v>0</v>
      </c>
      <c r="E11" s="69">
        <f>+E10+E9</f>
        <v>-28274</v>
      </c>
      <c r="F11" s="69">
        <f>+F9+F10</f>
        <v>17502984</v>
      </c>
      <c r="G11" s="69">
        <f>+G9+G10</f>
        <v>17474710</v>
      </c>
    </row>
    <row r="12" spans="1:7" ht="15" x14ac:dyDescent="0.2">
      <c r="A12" s="10"/>
      <c r="B12" s="2" t="s">
        <v>60</v>
      </c>
      <c r="C12" s="67">
        <v>0</v>
      </c>
      <c r="D12" s="67">
        <v>0</v>
      </c>
      <c r="E12" s="67">
        <v>0</v>
      </c>
      <c r="F12" s="8">
        <v>-1560225</v>
      </c>
      <c r="G12" s="8">
        <v>-1560225</v>
      </c>
    </row>
    <row r="13" spans="1:7" ht="15" x14ac:dyDescent="0.25">
      <c r="A13" s="10"/>
      <c r="B13" s="32" t="s">
        <v>89</v>
      </c>
      <c r="C13" s="58">
        <f>+C8+C11+C12</f>
        <v>780113</v>
      </c>
      <c r="D13" s="60">
        <f>+D8+D11+D12</f>
        <v>15647697</v>
      </c>
      <c r="E13" s="33">
        <f>+E8+E11+E12</f>
        <v>-28274</v>
      </c>
      <c r="F13" s="60">
        <f>+F8+F11+F12</f>
        <v>85313652</v>
      </c>
      <c r="G13" s="58">
        <f>+G8+G11+G12</f>
        <v>101713188</v>
      </c>
    </row>
    <row r="14" spans="1:7" ht="27.75" customHeight="1" x14ac:dyDescent="0.2">
      <c r="A14" s="10"/>
      <c r="B14" s="2" t="s">
        <v>50</v>
      </c>
      <c r="C14" s="65">
        <v>0</v>
      </c>
      <c r="D14" s="65">
        <v>0</v>
      </c>
      <c r="E14" s="65">
        <v>0</v>
      </c>
      <c r="F14" s="57">
        <v>17764164</v>
      </c>
      <c r="G14" s="66">
        <v>17764164</v>
      </c>
    </row>
    <row r="15" spans="1:7" ht="15" x14ac:dyDescent="0.2">
      <c r="A15" s="10"/>
      <c r="B15" s="2" t="s">
        <v>58</v>
      </c>
      <c r="C15" s="67">
        <v>0</v>
      </c>
      <c r="D15" s="67">
        <v>0</v>
      </c>
      <c r="E15" s="8">
        <v>-106929</v>
      </c>
      <c r="F15" s="67">
        <v>0</v>
      </c>
      <c r="G15" s="8">
        <v>-106929</v>
      </c>
    </row>
    <row r="16" spans="1:7" ht="15" x14ac:dyDescent="0.2">
      <c r="A16" s="10"/>
      <c r="B16" s="2" t="s">
        <v>59</v>
      </c>
      <c r="C16" s="65">
        <f>+C14+C15</f>
        <v>0</v>
      </c>
      <c r="D16" s="65">
        <f>+D14+D15</f>
        <v>0</v>
      </c>
      <c r="E16" s="25">
        <f>+E14+E15</f>
        <v>-106929</v>
      </c>
      <c r="F16" s="57">
        <f>+F14+F15</f>
        <v>17764164</v>
      </c>
      <c r="G16" s="66">
        <f>+G14+G15</f>
        <v>17657235</v>
      </c>
    </row>
    <row r="17" spans="1:7" ht="15" x14ac:dyDescent="0.2">
      <c r="A17" s="10"/>
      <c r="B17" s="2" t="s">
        <v>60</v>
      </c>
      <c r="C17" s="65">
        <v>0</v>
      </c>
      <c r="D17" s="65">
        <v>0</v>
      </c>
      <c r="E17" s="65">
        <v>0</v>
      </c>
      <c r="F17" s="25">
        <v>-1716248</v>
      </c>
      <c r="G17" s="25">
        <v>-1716248</v>
      </c>
    </row>
    <row r="18" spans="1:7" ht="15.75" thickBot="1" x14ac:dyDescent="0.3">
      <c r="A18" s="10"/>
      <c r="B18" s="32" t="s">
        <v>108</v>
      </c>
      <c r="C18" s="70">
        <f>+C13+C16+C17</f>
        <v>780113</v>
      </c>
      <c r="D18" s="71">
        <f>+D13+D16+D17</f>
        <v>15647697</v>
      </c>
      <c r="E18" s="72">
        <f>+E13+E16+E17</f>
        <v>-135203</v>
      </c>
      <c r="F18" s="71">
        <f>+F13+F16+F17</f>
        <v>101361568</v>
      </c>
      <c r="G18" s="70">
        <f>+G13+G16+G17</f>
        <v>117654175</v>
      </c>
    </row>
    <row r="19" spans="1:7" ht="15" thickTop="1" x14ac:dyDescent="0.2"/>
  </sheetData>
  <mergeCells count="2">
    <mergeCell ref="B2:G2"/>
    <mergeCell ref="B3:G3"/>
  </mergeCells>
  <pageMargins left="0.25" right="0.25"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70" zoomScaleNormal="70" workbookViewId="0">
      <selection activeCell="L21" sqref="L21"/>
    </sheetView>
  </sheetViews>
  <sheetFormatPr defaultColWidth="9.140625" defaultRowHeight="14.25" x14ac:dyDescent="0.2"/>
  <cols>
    <col min="1" max="1" width="3.140625" style="2" customWidth="1"/>
    <col min="2" max="2" width="76.28515625" style="2" customWidth="1"/>
    <col min="3" max="3" width="17.140625" style="3" bestFit="1" customWidth="1"/>
    <col min="4" max="4" width="16.140625" style="3" customWidth="1"/>
    <col min="5" max="5" width="3.7109375" style="2" customWidth="1"/>
    <col min="6" max="6" width="13" style="2" bestFit="1" customWidth="1"/>
    <col min="7" max="7" width="9.7109375" style="2" bestFit="1" customWidth="1"/>
    <col min="8" max="16384" width="9.140625" style="2"/>
  </cols>
  <sheetData>
    <row r="1" spans="1:10" ht="13.9" x14ac:dyDescent="0.25">
      <c r="A1" s="10"/>
      <c r="B1" s="10"/>
      <c r="C1" s="19"/>
      <c r="D1" s="19"/>
      <c r="E1" s="10"/>
    </row>
    <row r="2" spans="1:10" ht="15" x14ac:dyDescent="0.25">
      <c r="A2" s="10"/>
      <c r="B2" s="106" t="s">
        <v>104</v>
      </c>
      <c r="C2" s="106"/>
      <c r="D2" s="106"/>
      <c r="E2" s="10"/>
    </row>
    <row r="3" spans="1:10" ht="15" x14ac:dyDescent="0.25">
      <c r="A3" s="10"/>
      <c r="B3" s="107" t="s">
        <v>114</v>
      </c>
      <c r="C3" s="106"/>
      <c r="D3" s="106"/>
      <c r="E3" s="10"/>
    </row>
    <row r="4" spans="1:10" x14ac:dyDescent="0.2">
      <c r="A4" s="10"/>
      <c r="B4" s="10"/>
      <c r="C4" s="19"/>
      <c r="D4" s="19" t="s">
        <v>107</v>
      </c>
      <c r="E4" s="10"/>
    </row>
    <row r="5" spans="1:10" x14ac:dyDescent="0.2">
      <c r="A5" s="10"/>
      <c r="B5" s="10"/>
      <c r="C5" s="19"/>
      <c r="D5" s="20" t="s">
        <v>15</v>
      </c>
      <c r="E5" s="10"/>
    </row>
    <row r="6" spans="1:10" ht="14.45" x14ac:dyDescent="0.3">
      <c r="A6" s="10"/>
      <c r="B6" s="10"/>
      <c r="C6" s="19"/>
      <c r="D6" s="20"/>
      <c r="E6" s="10"/>
    </row>
    <row r="7" spans="1:10" ht="14.45" x14ac:dyDescent="0.3">
      <c r="A7" s="10"/>
      <c r="B7" s="4"/>
      <c r="C7" s="28" t="s">
        <v>106</v>
      </c>
      <c r="D7" s="28" t="s">
        <v>90</v>
      </c>
      <c r="E7" s="10"/>
    </row>
    <row r="8" spans="1:10" ht="15" x14ac:dyDescent="0.25">
      <c r="A8" s="10"/>
      <c r="B8" s="21" t="s">
        <v>70</v>
      </c>
      <c r="C8" s="19"/>
      <c r="D8" s="19"/>
      <c r="E8" s="10"/>
    </row>
    <row r="9" spans="1:10" ht="15" x14ac:dyDescent="0.25">
      <c r="A9" s="10"/>
      <c r="B9" s="21" t="s">
        <v>50</v>
      </c>
      <c r="C9" s="29">
        <v>17764164</v>
      </c>
      <c r="D9" s="29">
        <v>17502984</v>
      </c>
      <c r="E9" s="10"/>
      <c r="F9" s="30"/>
    </row>
    <row r="10" spans="1:10" x14ac:dyDescent="0.2">
      <c r="A10" s="10"/>
      <c r="B10" s="10" t="s">
        <v>62</v>
      </c>
      <c r="C10" s="2"/>
      <c r="D10" s="2"/>
      <c r="E10" s="10"/>
    </row>
    <row r="11" spans="1:10" x14ac:dyDescent="0.2">
      <c r="A11" s="10"/>
      <c r="B11" s="10" t="s">
        <v>71</v>
      </c>
      <c r="C11" s="29">
        <v>6558878</v>
      </c>
      <c r="D11" s="29">
        <v>5633556</v>
      </c>
      <c r="E11" s="10"/>
    </row>
    <row r="12" spans="1:10" x14ac:dyDescent="0.2">
      <c r="A12" s="10"/>
      <c r="B12" s="10" t="s">
        <v>72</v>
      </c>
      <c r="C12" s="29">
        <v>5484268</v>
      </c>
      <c r="D12" s="29">
        <v>5939277</v>
      </c>
      <c r="E12" s="10"/>
      <c r="J12" s="2" t="s">
        <v>53</v>
      </c>
    </row>
    <row r="13" spans="1:10" x14ac:dyDescent="0.2">
      <c r="A13" s="10"/>
      <c r="B13" s="10" t="s">
        <v>73</v>
      </c>
      <c r="C13" s="29">
        <v>10521942</v>
      </c>
      <c r="D13" s="29">
        <v>6496773</v>
      </c>
      <c r="E13" s="10"/>
    </row>
    <row r="14" spans="1:10" x14ac:dyDescent="0.2">
      <c r="A14" s="10"/>
      <c r="B14" s="10" t="s">
        <v>122</v>
      </c>
      <c r="C14" s="43">
        <v>-228987</v>
      </c>
      <c r="D14" s="43">
        <v>-606757</v>
      </c>
      <c r="E14" s="10"/>
    </row>
    <row r="15" spans="1:10" x14ac:dyDescent="0.2">
      <c r="A15" s="10"/>
      <c r="B15" s="10" t="s">
        <v>123</v>
      </c>
      <c r="C15" s="29">
        <v>5394904</v>
      </c>
      <c r="D15" s="25">
        <v>149478</v>
      </c>
      <c r="E15" s="10"/>
    </row>
    <row r="16" spans="1:10" x14ac:dyDescent="0.2">
      <c r="A16" s="10"/>
      <c r="B16" s="10" t="s">
        <v>124</v>
      </c>
      <c r="C16" s="29">
        <v>1523</v>
      </c>
      <c r="D16" s="44">
        <v>0</v>
      </c>
      <c r="E16" s="10"/>
    </row>
    <row r="17" spans="1:5" x14ac:dyDescent="0.2">
      <c r="A17" s="10"/>
      <c r="B17" s="10" t="s">
        <v>125</v>
      </c>
      <c r="C17" s="29">
        <v>120103</v>
      </c>
      <c r="D17" s="43">
        <v>-169909</v>
      </c>
      <c r="E17" s="10"/>
    </row>
    <row r="18" spans="1:5" x14ac:dyDescent="0.2">
      <c r="A18" s="10"/>
      <c r="B18" s="10" t="s">
        <v>126</v>
      </c>
      <c r="C18" s="29">
        <v>181707</v>
      </c>
      <c r="D18" s="43">
        <v>181228</v>
      </c>
      <c r="E18" s="10"/>
    </row>
    <row r="19" spans="1:5" ht="28.5" x14ac:dyDescent="0.2">
      <c r="A19" s="10"/>
      <c r="B19" s="40" t="s">
        <v>98</v>
      </c>
      <c r="C19" s="44">
        <v>0</v>
      </c>
      <c r="D19" s="43">
        <v>-383784</v>
      </c>
      <c r="E19" s="10"/>
    </row>
    <row r="20" spans="1:5" ht="13.9" x14ac:dyDescent="0.25">
      <c r="A20" s="10"/>
      <c r="C20" s="35">
        <f>SUM(C9:C19)</f>
        <v>45798502</v>
      </c>
      <c r="D20" s="35">
        <f>SUM(D9:D19)</f>
        <v>34742846</v>
      </c>
      <c r="E20" s="10"/>
    </row>
    <row r="21" spans="1:5" ht="23.25" customHeight="1" x14ac:dyDescent="0.2">
      <c r="A21" s="10"/>
      <c r="B21" s="2" t="s">
        <v>74</v>
      </c>
      <c r="C21" s="25">
        <v>-1146933</v>
      </c>
      <c r="D21" s="25">
        <v>-5545377</v>
      </c>
      <c r="E21" s="10"/>
    </row>
    <row r="22" spans="1:5" x14ac:dyDescent="0.2">
      <c r="B22" s="2" t="s">
        <v>127</v>
      </c>
      <c r="C22" s="25">
        <v>-1564247</v>
      </c>
      <c r="D22" s="25">
        <v>-353745</v>
      </c>
      <c r="E22" s="25"/>
    </row>
    <row r="23" spans="1:5" x14ac:dyDescent="0.2">
      <c r="A23" s="2" t="s">
        <v>75</v>
      </c>
      <c r="B23" s="2" t="s">
        <v>76</v>
      </c>
      <c r="C23" s="25">
        <v>-41387287</v>
      </c>
      <c r="D23" s="25">
        <v>-43127472</v>
      </c>
    </row>
    <row r="24" spans="1:5" x14ac:dyDescent="0.2">
      <c r="B24" s="2" t="s">
        <v>110</v>
      </c>
      <c r="C24" s="25">
        <v>-268017</v>
      </c>
      <c r="D24" s="25"/>
    </row>
    <row r="25" spans="1:5" x14ac:dyDescent="0.2">
      <c r="B25" s="2" t="s">
        <v>128</v>
      </c>
      <c r="C25" s="30">
        <v>439989</v>
      </c>
      <c r="D25" s="30">
        <v>2235534</v>
      </c>
      <c r="E25" s="25"/>
    </row>
    <row r="26" spans="1:5" x14ac:dyDescent="0.2">
      <c r="B26" s="2" t="s">
        <v>129</v>
      </c>
      <c r="C26" s="25">
        <v>-134913</v>
      </c>
      <c r="D26" s="30"/>
      <c r="E26" s="25"/>
    </row>
    <row r="27" spans="1:5" ht="13.9" x14ac:dyDescent="0.25">
      <c r="C27" s="45">
        <f>SUM(C20:C26)</f>
        <v>1737094</v>
      </c>
      <c r="D27" s="45">
        <f>SUM(D20:D26)</f>
        <v>-12048214</v>
      </c>
      <c r="E27" s="29"/>
    </row>
    <row r="28" spans="1:5" ht="21.75" customHeight="1" x14ac:dyDescent="0.2">
      <c r="B28" s="2" t="s">
        <v>77</v>
      </c>
      <c r="C28" s="25">
        <v>-6867067</v>
      </c>
      <c r="D28" s="25">
        <v>-6312721</v>
      </c>
    </row>
    <row r="29" spans="1:5" x14ac:dyDescent="0.2">
      <c r="B29" s="2" t="s">
        <v>78</v>
      </c>
      <c r="C29" s="25">
        <v>-9444335</v>
      </c>
      <c r="D29" s="25">
        <v>-6183446</v>
      </c>
    </row>
    <row r="30" spans="1:5" ht="15" x14ac:dyDescent="0.25">
      <c r="B30" s="32" t="s">
        <v>63</v>
      </c>
      <c r="C30" s="46">
        <f>SUM(C27:C29)</f>
        <v>-14574308</v>
      </c>
      <c r="D30" s="46">
        <f>SUM(D27:D29)</f>
        <v>-24544381</v>
      </c>
    </row>
    <row r="31" spans="1:5" ht="27.75" customHeight="1" x14ac:dyDescent="0.25">
      <c r="B31" s="32" t="s">
        <v>79</v>
      </c>
    </row>
    <row r="32" spans="1:5" x14ac:dyDescent="0.2">
      <c r="B32" s="2" t="s">
        <v>130</v>
      </c>
      <c r="C32" s="30">
        <v>228987</v>
      </c>
      <c r="D32" s="30">
        <v>606757</v>
      </c>
    </row>
    <row r="33" spans="2:7" x14ac:dyDescent="0.2">
      <c r="B33" s="2" t="s">
        <v>80</v>
      </c>
      <c r="C33" s="30">
        <v>99506</v>
      </c>
      <c r="D33" s="30">
        <v>245456</v>
      </c>
    </row>
    <row r="34" spans="2:7" x14ac:dyDescent="0.2">
      <c r="B34" s="2" t="s">
        <v>93</v>
      </c>
      <c r="C34" s="47">
        <v>0</v>
      </c>
      <c r="D34" s="30">
        <v>4400000</v>
      </c>
    </row>
    <row r="35" spans="2:7" x14ac:dyDescent="0.2">
      <c r="B35" s="2" t="s">
        <v>81</v>
      </c>
      <c r="C35" s="25">
        <v>-28077935</v>
      </c>
      <c r="D35" s="25">
        <v>-14530295</v>
      </c>
      <c r="G35" s="59"/>
    </row>
    <row r="36" spans="2:7" x14ac:dyDescent="0.2">
      <c r="B36" s="2" t="s">
        <v>82</v>
      </c>
      <c r="C36" s="25">
        <v>-105736</v>
      </c>
      <c r="D36" s="25">
        <v>-38503</v>
      </c>
    </row>
    <row r="37" spans="2:7" x14ac:dyDescent="0.2">
      <c r="B37" s="2" t="s">
        <v>83</v>
      </c>
      <c r="C37" s="25">
        <v>-3000314</v>
      </c>
      <c r="D37" s="25">
        <v>-11430480</v>
      </c>
    </row>
    <row r="38" spans="2:7" x14ac:dyDescent="0.2">
      <c r="B38" s="2" t="s">
        <v>84</v>
      </c>
      <c r="C38" s="30">
        <v>3000314</v>
      </c>
      <c r="D38" s="30">
        <v>25430480</v>
      </c>
    </row>
    <row r="39" spans="2:7" ht="15" x14ac:dyDescent="0.25">
      <c r="B39" s="32" t="s">
        <v>64</v>
      </c>
      <c r="C39" s="37">
        <f>SUM(C32:C38)</f>
        <v>-27855178</v>
      </c>
      <c r="D39" s="37">
        <f>SUM(D32:D38)</f>
        <v>4683415</v>
      </c>
    </row>
    <row r="40" spans="2:7" ht="24.75" customHeight="1" x14ac:dyDescent="0.25">
      <c r="B40" s="32" t="s">
        <v>85</v>
      </c>
    </row>
    <row r="41" spans="2:7" x14ac:dyDescent="0.2">
      <c r="B41" s="2" t="s">
        <v>86</v>
      </c>
      <c r="C41" s="30">
        <v>186137535</v>
      </c>
      <c r="D41" s="30">
        <v>100162894</v>
      </c>
    </row>
    <row r="42" spans="2:7" x14ac:dyDescent="0.2">
      <c r="B42" s="2" t="s">
        <v>87</v>
      </c>
      <c r="C42" s="25">
        <v>-144231210</v>
      </c>
      <c r="D42" s="25">
        <v>-74023755</v>
      </c>
    </row>
    <row r="43" spans="2:7" x14ac:dyDescent="0.2">
      <c r="B43" s="2" t="s">
        <v>88</v>
      </c>
      <c r="C43" s="25">
        <v>-1717781</v>
      </c>
      <c r="D43" s="25">
        <v>-1681761</v>
      </c>
    </row>
    <row r="44" spans="2:7" x14ac:dyDescent="0.2">
      <c r="B44" s="2" t="s">
        <v>92</v>
      </c>
      <c r="C44" s="25">
        <v>5586782</v>
      </c>
      <c r="D44" s="25">
        <v>17046070</v>
      </c>
    </row>
    <row r="45" spans="2:7" x14ac:dyDescent="0.2">
      <c r="B45" s="2" t="s">
        <v>99</v>
      </c>
      <c r="C45" s="25">
        <v>-5586782</v>
      </c>
      <c r="D45" s="25">
        <v>-17046070</v>
      </c>
    </row>
    <row r="46" spans="2:7" ht="15" x14ac:dyDescent="0.25">
      <c r="B46" s="32" t="s">
        <v>65</v>
      </c>
      <c r="C46" s="37">
        <f>SUM(C41:C45)</f>
        <v>40188544</v>
      </c>
      <c r="D46" s="37">
        <f>SUM(D41:D45)</f>
        <v>24457378</v>
      </c>
    </row>
    <row r="47" spans="2:7" x14ac:dyDescent="0.2">
      <c r="B47" s="2" t="s">
        <v>66</v>
      </c>
      <c r="C47" s="8">
        <v>-1880</v>
      </c>
      <c r="D47" s="8">
        <v>-26920</v>
      </c>
    </row>
    <row r="48" spans="2:7" ht="17.25" customHeight="1" x14ac:dyDescent="0.25">
      <c r="B48" s="32" t="s">
        <v>67</v>
      </c>
      <c r="C48" s="33">
        <f>+C30+C39+C46+C47</f>
        <v>-2242822</v>
      </c>
      <c r="D48" s="33">
        <f>+D30+D39+D46+D47</f>
        <v>4569492</v>
      </c>
      <c r="F48" s="30"/>
    </row>
    <row r="49" spans="2:4" ht="15" x14ac:dyDescent="0.25">
      <c r="B49" s="32" t="s">
        <v>68</v>
      </c>
      <c r="C49" s="34">
        <v>7183762</v>
      </c>
      <c r="D49" s="34">
        <v>2614270</v>
      </c>
    </row>
    <row r="50" spans="2:4" ht="15.75" thickBot="1" x14ac:dyDescent="0.3">
      <c r="B50" s="32" t="s">
        <v>69</v>
      </c>
      <c r="C50" s="36">
        <f>SUM(C48:C49)</f>
        <v>4940940</v>
      </c>
      <c r="D50" s="36">
        <f>SUM(D48:D49)</f>
        <v>7183762</v>
      </c>
    </row>
    <row r="51" spans="2:4" ht="15" thickTop="1" x14ac:dyDescent="0.2"/>
  </sheetData>
  <mergeCells count="2">
    <mergeCell ref="B2:D2"/>
    <mergeCell ref="B3:D3"/>
  </mergeCells>
  <pageMargins left="0.7" right="0.7" top="0.75" bottom="0.75" header="0.3" footer="0.3"/>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nogdol ashig</vt:lpstr>
      <vt:lpstr>HEH</vt:lpstr>
      <vt:lpstr>Nuur</vt:lpstr>
      <vt:lpstr>ST</vt:lpstr>
      <vt:lpstr>ОТ</vt:lpstr>
      <vt:lpstr>UUT</vt:lpstr>
      <vt:lpstr>MGT</vt:lpstr>
      <vt:lpstr>HEH!Print_Area</vt:lpstr>
      <vt:lpstr>MGT!Print_Area</vt:lpstr>
      <vt:lpstr>'nogdol ashig'!Print_Area</vt:lpstr>
      <vt:lpstr>Nuur!Print_Area</vt:lpstr>
      <vt:lpstr>ST!Print_Area</vt:lpstr>
      <vt:lpstr>UUT!Print_Area</vt:lpstr>
      <vt:lpstr>ОТ!Print_Area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Selenge</cp:lastModifiedBy>
  <cp:lastPrinted>2019-03-11T00:00:30Z</cp:lastPrinted>
  <dcterms:created xsi:type="dcterms:W3CDTF">2015-02-13T07:00:41Z</dcterms:created>
  <dcterms:modified xsi:type="dcterms:W3CDTF">2019-03-12T01:12:13Z</dcterms:modified>
</cp:coreProperties>
</file>