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tabRatio="847" activeTab="7"/>
  </bookViews>
  <sheets>
    <sheet name="nuur" sheetId="1" r:id="rId1"/>
    <sheet name="nuur2" sheetId="2" r:id="rId2"/>
    <sheet name="Balance" sheetId="3" r:id="rId3"/>
    <sheet name="OUD" sheetId="4" r:id="rId4"/>
    <sheet name="Umch" sheetId="5" r:id="rId5"/>
    <sheet name="MG" sheetId="6" r:id="rId6"/>
    <sheet name="AANOAT" sheetId="7" state="hidden" r:id="rId7"/>
    <sheet name="9" sheetId="8" r:id="rId8"/>
    <sheet name="10" sheetId="9" r:id="rId9"/>
    <sheet name="11.1" sheetId="10" r:id="rId10"/>
    <sheet name="12" sheetId="11" r:id="rId11"/>
    <sheet name="13" sheetId="12" r:id="rId12"/>
    <sheet name="14" sheetId="13" r:id="rId13"/>
    <sheet name="15" sheetId="14" r:id="rId14"/>
    <sheet name="16" sheetId="15" r:id="rId15"/>
    <sheet name="17" sheetId="16" r:id="rId16"/>
    <sheet name="18" sheetId="17" r:id="rId17"/>
    <sheet name="19" sheetId="18" r:id="rId18"/>
    <sheet name="20" sheetId="19" r:id="rId19"/>
    <sheet name="21" sheetId="20" r:id="rId20"/>
  </sheets>
  <externalReferences>
    <externalReference r:id="rId23"/>
  </externalReferences>
  <definedNames>
    <definedName name="_xlfn.SINGLE" hidden="1">#NAME?</definedName>
    <definedName name="button15">#REF!</definedName>
  </definedNames>
  <calcPr fullCalcOnLoad="1"/>
</workbook>
</file>

<file path=xl/sharedStrings.xml><?xml version="1.0" encoding="utf-8"?>
<sst xmlns="http://schemas.openxmlformats.org/spreadsheetml/2006/main" count="1205" uniqueCount="805">
  <si>
    <t>"АЛТАЙН ЗАМ" ХК</t>
  </si>
  <si>
    <t>/төгрөгөөр/</t>
  </si>
  <si>
    <t>Мөрийн дугаар</t>
  </si>
  <si>
    <t>1</t>
  </si>
  <si>
    <t>1.1</t>
  </si>
  <si>
    <t>1.1.1</t>
  </si>
  <si>
    <t>1.1.2</t>
  </si>
  <si>
    <t>1.1.3</t>
  </si>
  <si>
    <t>1.1.4</t>
  </si>
  <si>
    <t>1.1.5</t>
  </si>
  <si>
    <t>1.1.6</t>
  </si>
  <si>
    <t>1.1.7</t>
  </si>
  <si>
    <t>1.1.8</t>
  </si>
  <si>
    <t>1.1.9</t>
  </si>
  <si>
    <t>1.1.10</t>
  </si>
  <si>
    <t>1.1.11</t>
  </si>
  <si>
    <t>1.2</t>
  </si>
  <si>
    <t>1.2.1</t>
  </si>
  <si>
    <t>1.2.2</t>
  </si>
  <si>
    <t>1.2.3</t>
  </si>
  <si>
    <t>1.2.4</t>
  </si>
  <si>
    <t>1.2.5</t>
  </si>
  <si>
    <t>1.2.6</t>
  </si>
  <si>
    <t>1.2.7</t>
  </si>
  <si>
    <t>1.2.8</t>
  </si>
  <si>
    <t>1.2.9</t>
  </si>
  <si>
    <t>1.2.10</t>
  </si>
  <si>
    <t>1.3</t>
  </si>
  <si>
    <t>2</t>
  </si>
  <si>
    <t>2.1</t>
  </si>
  <si>
    <t>2.1.1</t>
  </si>
  <si>
    <t>2.1.1.1</t>
  </si>
  <si>
    <t>2.1.1.2</t>
  </si>
  <si>
    <t>2.1.1.3</t>
  </si>
  <si>
    <t>2.1.1.4</t>
  </si>
  <si>
    <t>2.1.1.5</t>
  </si>
  <si>
    <t>2.1.1.6</t>
  </si>
  <si>
    <t>2.1.1.7</t>
  </si>
  <si>
    <t>2.1.1.8</t>
  </si>
  <si>
    <t>2.1.1.9</t>
  </si>
  <si>
    <t>2.1.1.10</t>
  </si>
  <si>
    <t>2.1.1.11</t>
  </si>
  <si>
    <t>2.1.1.12</t>
  </si>
  <si>
    <t>2.1.1.13</t>
  </si>
  <si>
    <t>2.1.2</t>
  </si>
  <si>
    <t>2.1.2.1</t>
  </si>
  <si>
    <t>2.1.2.2</t>
  </si>
  <si>
    <t>2.1.2.3</t>
  </si>
  <si>
    <t>2.1.2.4</t>
  </si>
  <si>
    <t>2.1.2.5</t>
  </si>
  <si>
    <t>2.1.2.6</t>
  </si>
  <si>
    <t>2.2</t>
  </si>
  <si>
    <t>2.3</t>
  </si>
  <si>
    <t>2.3.1</t>
  </si>
  <si>
    <t>2.3.2</t>
  </si>
  <si>
    <t>2.3.3</t>
  </si>
  <si>
    <t>2.3.4</t>
  </si>
  <si>
    <t>2.3.5</t>
  </si>
  <si>
    <t>2.3.6</t>
  </si>
  <si>
    <t>2.3.7</t>
  </si>
  <si>
    <t>2.3.8</t>
  </si>
  <si>
    <t>2.3.9</t>
  </si>
  <si>
    <t>2.3.10</t>
  </si>
  <si>
    <t>2.3.11</t>
  </si>
  <si>
    <t>2.4</t>
  </si>
  <si>
    <t>ГҮЙЦЭТГЭХ ЗАХИРАЛ</t>
  </si>
  <si>
    <t>ЕРӨНХИЙ НЯ-БО</t>
  </si>
  <si>
    <t>Хэвлэсэн:</t>
  </si>
  <si>
    <t>Санхүү байдлын тайлан</t>
  </si>
  <si>
    <t>Балансын зүйл</t>
  </si>
  <si>
    <t xml:space="preserve"> ХӨРӨНГӨ</t>
  </si>
  <si>
    <t xml:space="preserve">   Эргэлтийн хөрөнгө</t>
  </si>
  <si>
    <t xml:space="preserve">     Мөнгө түүнтэй адилтгах хөрөнгө</t>
  </si>
  <si>
    <t xml:space="preserve">     Дансны авлага</t>
  </si>
  <si>
    <t xml:space="preserve">     Татвар, НДШ-ийн авлага</t>
  </si>
  <si>
    <t xml:space="preserve">     Бусад авлага</t>
  </si>
  <si>
    <t xml:space="preserve">     Бусад санхүүгийн хөрөнгө</t>
  </si>
  <si>
    <t xml:space="preserve">     Бараа материал</t>
  </si>
  <si>
    <t xml:space="preserve">     Урьдчилж төлсөн зардал тооцоо</t>
  </si>
  <si>
    <t xml:space="preserve">     Бусад эргэлтийн хөрөнгө</t>
  </si>
  <si>
    <t xml:space="preserve">     Борлуулах зорилгоор эзэмшиж буй эргэлтийн бус хөрөнгө (борлуулах бүлэг хөрөнгө)</t>
  </si>
  <si>
    <t xml:space="preserve">     ...</t>
  </si>
  <si>
    <t xml:space="preserve">   Эргэлтийн хөрөнгийн дүн</t>
  </si>
  <si>
    <t xml:space="preserve">   Эргэлтийн бус хөрөнгө</t>
  </si>
  <si>
    <t xml:space="preserve">     Үндсэн хөрөнгө</t>
  </si>
  <si>
    <t xml:space="preserve">     Биет бус хөрөнгө</t>
  </si>
  <si>
    <t xml:space="preserve">     Биологийн хөрөнгө</t>
  </si>
  <si>
    <t xml:space="preserve">     Урт хугацаат хөрөнгө оруулалт</t>
  </si>
  <si>
    <t xml:space="preserve">     Хайгуул ба үнэлгээний хөрөнгө</t>
  </si>
  <si>
    <t xml:space="preserve">     Хойшлогдсон татварын хөрөнгө</t>
  </si>
  <si>
    <t xml:space="preserve">     Хөрөнгө орлуулалтын зориулалттай үл хөдлөх хөрөнгө</t>
  </si>
  <si>
    <t xml:space="preserve">     Бусад эргэлтийн бус хөрөнгө</t>
  </si>
  <si>
    <t xml:space="preserve">   Эргэлтийн бус хөрөнгийн дүн</t>
  </si>
  <si>
    <t xml:space="preserve"> НИЙТ ХӨРӨНГИЙН ДҮН</t>
  </si>
  <si>
    <t xml:space="preserve"> ӨР ТӨЛБӨР БА ЭЗДИЙН ӨМЧ</t>
  </si>
  <si>
    <t xml:space="preserve">   ӨР ТӨЛБӨР</t>
  </si>
  <si>
    <t xml:space="preserve">   Богино хугацаат өр төлбөр</t>
  </si>
  <si>
    <t xml:space="preserve">      Дансны өглөг</t>
  </si>
  <si>
    <t xml:space="preserve">      Цалингийн өглөг</t>
  </si>
  <si>
    <t xml:space="preserve">      Татварын өр</t>
  </si>
  <si>
    <t xml:space="preserve">      НДШ-ийн өглөг</t>
  </si>
  <si>
    <t xml:space="preserve">      Богино хугацаат зээл</t>
  </si>
  <si>
    <t xml:space="preserve">      Хүүний өглөг</t>
  </si>
  <si>
    <t xml:space="preserve">      Ногдол ашгийн өглөг</t>
  </si>
  <si>
    <t xml:space="preserve">      Урьдчилж орсон орлого</t>
  </si>
  <si>
    <t xml:space="preserve">      Нөөц / өр төлбөр /</t>
  </si>
  <si>
    <t xml:space="preserve">      Бусад богино хугацаат өр төлбөр</t>
  </si>
  <si>
    <t xml:space="preserve">      Борлуулах зорилгоор эзэмшиж буй эргэлтийн бус хөрөнгө ( борлуулах бүлэг хөрөнгө )- нд хамаарах өр төлбөр</t>
  </si>
  <si>
    <t xml:space="preserve">      ...</t>
  </si>
  <si>
    <t xml:space="preserve">   Богино хугацаат өр төлбөрийн дүн</t>
  </si>
  <si>
    <t xml:space="preserve">   Урт хугацаат өр төлбөр</t>
  </si>
  <si>
    <t xml:space="preserve">      Урт хугацаат  зээл</t>
  </si>
  <si>
    <t xml:space="preserve">      Нөөц / өр төлбөр/</t>
  </si>
  <si>
    <t xml:space="preserve">      Хойшлогдсон татварын өр</t>
  </si>
  <si>
    <t xml:space="preserve">      Бусад урт хугацаат өр төлбөр</t>
  </si>
  <si>
    <t xml:space="preserve">   Урт хугацаат өр төлбөрийн дүн</t>
  </si>
  <si>
    <t xml:space="preserve">   Өр төлбөрийн нийт дүн</t>
  </si>
  <si>
    <t xml:space="preserve">   Эздийн өмч</t>
  </si>
  <si>
    <t xml:space="preserve">      Төрийн өмч</t>
  </si>
  <si>
    <t xml:space="preserve">      Хувийн өмч</t>
  </si>
  <si>
    <t xml:space="preserve">      Хувьцаат өр төлбөр</t>
  </si>
  <si>
    <t xml:space="preserve">      Халаасны хувьцаа</t>
  </si>
  <si>
    <t xml:space="preserve">      Нэмж төлөгдсөн капитал</t>
  </si>
  <si>
    <t xml:space="preserve">      Хөрөнгийн дахин үнэлгээний нэмэгдэл</t>
  </si>
  <si>
    <t xml:space="preserve">      Гадаад валютын хөрвүүлэлтийн нөөц</t>
  </si>
  <si>
    <t xml:space="preserve">      Эздийн өмчийн бусад хэсэг</t>
  </si>
  <si>
    <t xml:space="preserve">      Хуримтлагдсан ашиг</t>
  </si>
  <si>
    <t xml:space="preserve">   Эздийн өмчийн дүн</t>
  </si>
  <si>
    <t>Тайлант үе:</t>
  </si>
  <si>
    <t>................................................</t>
  </si>
  <si>
    <t>Эхний үлдэгдэл</t>
  </si>
  <si>
    <t>ЭНХБАТ.Б</t>
  </si>
  <si>
    <t>ӨЛЗИЙХУТАГ.Э</t>
  </si>
  <si>
    <t>Хуудас:</t>
  </si>
  <si>
    <t>Эцсийн үлдэгдэл</t>
  </si>
  <si>
    <t>1/1</t>
  </si>
  <si>
    <t xml:space="preserve">  Нэгж хувьцаанд ноогдох суурь ашиг ( алдагдал )</t>
  </si>
  <si>
    <t>25</t>
  </si>
  <si>
    <t xml:space="preserve">  Орлогын нийт дүн</t>
  </si>
  <si>
    <t>24</t>
  </si>
  <si>
    <t xml:space="preserve">  Бусад олз ( гарз )</t>
  </si>
  <si>
    <t>23.3</t>
  </si>
  <si>
    <t xml:space="preserve">  Гадаад валютын хөрвүүлэлтийн зөрүү</t>
  </si>
  <si>
    <t>23.2</t>
  </si>
  <si>
    <t xml:space="preserve">  Хөрөнгийн дахин үнэлгээний нэмэгдэлийн зөрүү</t>
  </si>
  <si>
    <t>23.1</t>
  </si>
  <si>
    <t xml:space="preserve">  Бусад дэлгэрэнгүй орлого</t>
  </si>
  <si>
    <t>23</t>
  </si>
  <si>
    <t xml:space="preserve">  Тайлант үеийн цэвэр ашиг ( алдагдал )</t>
  </si>
  <si>
    <t>22</t>
  </si>
  <si>
    <t xml:space="preserve">  Зогсоосон үйл ажиллагааны татварын дараах ашиг ( алдагдал )</t>
  </si>
  <si>
    <t>21</t>
  </si>
  <si>
    <t xml:space="preserve">  Татварын дараах ашиг ( алдагдал )</t>
  </si>
  <si>
    <t>20</t>
  </si>
  <si>
    <t xml:space="preserve">  Орлогын татварын зардал</t>
  </si>
  <si>
    <t>19</t>
  </si>
  <si>
    <t xml:space="preserve">  Татвар төлөхийн өмнөх ашиг ( алдагдал )</t>
  </si>
  <si>
    <t>18</t>
  </si>
  <si>
    <t xml:space="preserve">  Бусад ашиг ( алдагдал )</t>
  </si>
  <si>
    <t>17</t>
  </si>
  <si>
    <t xml:space="preserve">  Хөрөнгө орлуулалт борлуулсанаас үүссэн олз ( гарз )</t>
  </si>
  <si>
    <t>16</t>
  </si>
  <si>
    <t xml:space="preserve">  Биет бус хөрөнгө данснаас хассаны олз ( гарз )</t>
  </si>
  <si>
    <t>15</t>
  </si>
  <si>
    <t xml:space="preserve">  Үндсэн хөрөнгө данснаас хассаны олз ( гарз )</t>
  </si>
  <si>
    <t>14</t>
  </si>
  <si>
    <t xml:space="preserve">  Гадаад валютын ханшийн зөрүүний олз ( гарз )</t>
  </si>
  <si>
    <t>13</t>
  </si>
  <si>
    <t xml:space="preserve">  Бусад зардал</t>
  </si>
  <si>
    <t>12</t>
  </si>
  <si>
    <t xml:space="preserve">  Санхүүгийн зардал</t>
  </si>
  <si>
    <t>11</t>
  </si>
  <si>
    <t xml:space="preserve">  Ерөнхий ба удирдлагын зардал</t>
  </si>
  <si>
    <t>10</t>
  </si>
  <si>
    <t xml:space="preserve">  Борлуулалт, маркетингийн зардал</t>
  </si>
  <si>
    <t>9</t>
  </si>
  <si>
    <t xml:space="preserve">  Бусад орлого</t>
  </si>
  <si>
    <t>8</t>
  </si>
  <si>
    <t xml:space="preserve">  Эрхийн шимтгэлийн орлого</t>
  </si>
  <si>
    <t>7</t>
  </si>
  <si>
    <t xml:space="preserve">  Ногдол ашгийн орлого</t>
  </si>
  <si>
    <t>6</t>
  </si>
  <si>
    <t xml:space="preserve">  Хүүгийн орлого</t>
  </si>
  <si>
    <t>5</t>
  </si>
  <si>
    <t xml:space="preserve">  Түрээсийн орлого</t>
  </si>
  <si>
    <t>4</t>
  </si>
  <si>
    <t xml:space="preserve">  Нийт ашиг ( алдагдал )</t>
  </si>
  <si>
    <t>3</t>
  </si>
  <si>
    <t xml:space="preserve">  Борлуулалтын өртөг</t>
  </si>
  <si>
    <t xml:space="preserve">  Борлуулалтын орлого ( цэвэр )</t>
  </si>
  <si>
    <t>Тайлант жилийн дүн</t>
  </si>
  <si>
    <t>Өмнөх оны дүн</t>
  </si>
  <si>
    <t>Үзүүлэлт</t>
  </si>
  <si>
    <t>Орлогын дэлгэрэнгүй тайлан</t>
  </si>
  <si>
    <t>......................................................</t>
  </si>
  <si>
    <t>2019 оны 12-р сарын 31-ээрх үлдэгдэл</t>
  </si>
  <si>
    <t>Дахин үнэлгээний нэмэгдлийн хэрэгжсэн дүн</t>
  </si>
  <si>
    <t>Тайлант үеийн цэвэр ашиг ( алдагдал )</t>
  </si>
  <si>
    <t>Зарласан ногдол ашиг</t>
  </si>
  <si>
    <t>Өмчид гаргасан өөрчлөлт</t>
  </si>
  <si>
    <t>Бусад дэлгэрэнгүй орлого</t>
  </si>
  <si>
    <t>Залруулсан үлдэгдэл</t>
  </si>
  <si>
    <t>Нягтлан бодох бүртгэлийн бодлогын өөрчлөлтийн нөлөө, алдааны залруулга</t>
  </si>
  <si>
    <t>2018 оны 12-р сарын 31-ээрх үлдэгдэл</t>
  </si>
  <si>
    <t>Нийт дүн</t>
  </si>
  <si>
    <t>Хуримтлагдсан ашиг</t>
  </si>
  <si>
    <t>Эздийн өмчийн бусад хэсэг</t>
  </si>
  <si>
    <t>Гадаад валютын хөрвүүлэлтийн нөөц</t>
  </si>
  <si>
    <t>Хөрөнгийн дахин үнэлгээний нэмэгдэл</t>
  </si>
  <si>
    <t>Нэмж төлөгдсөн капитал</t>
  </si>
  <si>
    <t>Халаасны хувьцаа</t>
  </si>
  <si>
    <t>Өмч</t>
  </si>
  <si>
    <t>Өмчийн өөрчлөлтийн тайлан</t>
  </si>
  <si>
    <t xml:space="preserve">  Мөнгө, түүнтэй адилтгах хөрөнгийн эцсийн үлдэгдэл</t>
  </si>
  <si>
    <t xml:space="preserve">  Мөнгө, түүнтэй адилтгах хөрөнгийн эхний үлдэгдэл</t>
  </si>
  <si>
    <t xml:space="preserve">  Бүх цэвэр мөнгөн гүйлгээ</t>
  </si>
  <si>
    <t xml:space="preserve">  Санхүүгийн үйл ажиллагааны цэвэр мөнгөн гүйлгээний дүн</t>
  </si>
  <si>
    <t>3.3</t>
  </si>
  <si>
    <t xml:space="preserve">  Валютын ханшийн тэгшитгэлийн алдагдал</t>
  </si>
  <si>
    <t>3.2.5</t>
  </si>
  <si>
    <t xml:space="preserve">        Төлсөн ногдол ашиг</t>
  </si>
  <si>
    <t>3.2.4</t>
  </si>
  <si>
    <t xml:space="preserve">        Хувьцаа буцаан худалдаж төлсөн</t>
  </si>
  <si>
    <t>3.2.3</t>
  </si>
  <si>
    <t xml:space="preserve">        Санхүүгийн түрээсийн өглөгт төлсөн</t>
  </si>
  <si>
    <t>3.2.2</t>
  </si>
  <si>
    <t xml:space="preserve">        Зээл, өрийн үнэт цаасны төлбөрт төлсөн</t>
  </si>
  <si>
    <t>3.2.1</t>
  </si>
  <si>
    <t xml:space="preserve">  Мөнгөн зарлагын дүн (-)</t>
  </si>
  <si>
    <t>3.2</t>
  </si>
  <si>
    <t xml:space="preserve">        Валютын ханшийн тэгшитгэлийн ашиг</t>
  </si>
  <si>
    <t>3.1.4</t>
  </si>
  <si>
    <t xml:space="preserve">        Төрөл бүрийн хандив</t>
  </si>
  <si>
    <t>3.1.3</t>
  </si>
  <si>
    <t xml:space="preserve">        Хувьцаа болон өмчийн бусад үнэт цаас гаргаснаас хүлээн авсан</t>
  </si>
  <si>
    <t>3.1.2</t>
  </si>
  <si>
    <t xml:space="preserve">        Зээл авсан, өрийн үнэт цаас гаргаснаас хүлээн авсан</t>
  </si>
  <si>
    <t>3.1.1</t>
  </si>
  <si>
    <t xml:space="preserve">  Мөнгөн орлогын дүн (+)</t>
  </si>
  <si>
    <t>3.1</t>
  </si>
  <si>
    <t xml:space="preserve">  Санхүүгийн үйл ажиллагааны мөнгөн гүйлгээ</t>
  </si>
  <si>
    <t xml:space="preserve">  Хөрөнгө оруулалтын үйл ажиллагааны цэвэр мөнгөн гүйлгээний дүн</t>
  </si>
  <si>
    <t xml:space="preserve">        Бусдад олгосон зээл болон урьдчилгаа</t>
  </si>
  <si>
    <t>2.2.5</t>
  </si>
  <si>
    <t xml:space="preserve">        Бусад урт хугацаат хөрөнгө олж эзэмшихэд төлсөн</t>
  </si>
  <si>
    <t>2.2.4</t>
  </si>
  <si>
    <t xml:space="preserve">        Хөрөнгө оруулалт олж эзэмшихэд төлсөн</t>
  </si>
  <si>
    <t>2.2.3</t>
  </si>
  <si>
    <t xml:space="preserve">        Биет бус хөрөнгө олж эзэмшихэд төлсөн</t>
  </si>
  <si>
    <t>2.2.2</t>
  </si>
  <si>
    <t xml:space="preserve">        Үндсэн хөрөнгө олж эзэмшихэд төлсөн</t>
  </si>
  <si>
    <t>2.2.1</t>
  </si>
  <si>
    <t xml:space="preserve">        Хүлээн авсан ногдол ашиг</t>
  </si>
  <si>
    <t>2.1.7</t>
  </si>
  <si>
    <t xml:space="preserve">        Хүлээн авсан хүүний орлого</t>
  </si>
  <si>
    <t>2.1.6</t>
  </si>
  <si>
    <t xml:space="preserve">        Бусдаас авсан зээл, мөнгөн урьдчилгааны буцаан төлөлт</t>
  </si>
  <si>
    <t>2.1.5</t>
  </si>
  <si>
    <t xml:space="preserve">        Бусад урт хугацаат хөрөнгө боруулсаны орлого</t>
  </si>
  <si>
    <t>2.1.4</t>
  </si>
  <si>
    <t xml:space="preserve">        Хөрөнгө оруулалт борлуулсаны орлого</t>
  </si>
  <si>
    <t>2.1.3</t>
  </si>
  <si>
    <t xml:space="preserve">        Биет бус хөрөнгө борлуулсаны орлого</t>
  </si>
  <si>
    <t xml:space="preserve">        Үндсэн хөрөнгө борлуулсаны орлого</t>
  </si>
  <si>
    <t xml:space="preserve">  Хөрөнгө оруулалтын үйл ажиллагааны мөнгөн гүйлгээ</t>
  </si>
  <si>
    <t xml:space="preserve">  Үндсэн үйл ажиллагааны цэвэр мөнгөн гүйлгээний дүн</t>
  </si>
  <si>
    <t xml:space="preserve">        Бусад мөнгөн зарлага</t>
  </si>
  <si>
    <t xml:space="preserve">        Даатгалын төлбөрт төлсөн</t>
  </si>
  <si>
    <t xml:space="preserve">        Татварын байгууллагад төлсөн</t>
  </si>
  <si>
    <t xml:space="preserve">        Хүүний төлбөрт төлсөн</t>
  </si>
  <si>
    <t xml:space="preserve">        Түлш, шатахуун, тээврийн хөлс, сэлбэг хэрэгсэлд төлсөн</t>
  </si>
  <si>
    <t xml:space="preserve">        Ашиглалтын зардалд төлсөн</t>
  </si>
  <si>
    <t xml:space="preserve">        Бараа материал худалдан авахад төлсөн</t>
  </si>
  <si>
    <t xml:space="preserve">        Нийгмийн даатгалын байгууллагад төлсөн</t>
  </si>
  <si>
    <t xml:space="preserve">        Ажиллагчдад төлсөн</t>
  </si>
  <si>
    <t xml:space="preserve">        Бусад мөнгөн орлого</t>
  </si>
  <si>
    <t xml:space="preserve">        Татаас, санхүүжилтийн орлого</t>
  </si>
  <si>
    <t xml:space="preserve">        Буцаан авсан албан татвар</t>
  </si>
  <si>
    <t xml:space="preserve">        Даатгалын нөхвөрөөс хүлээн авсан мөнгө</t>
  </si>
  <si>
    <t xml:space="preserve">        Эрхийн шимтгэл, хураамж, төлбөрийн орлого</t>
  </si>
  <si>
    <t xml:space="preserve">        Бараа борлуулсан, үйлчилгээ үзүүлсэний орлого</t>
  </si>
  <si>
    <t xml:space="preserve">  Үндсэн үйл ажиллагааны мөнгөн гүйлгээ</t>
  </si>
  <si>
    <t>Мөнгөн гүйлгээний тайлан</t>
  </si>
  <si>
    <t>Сангийн сайдын 2012 оны</t>
  </si>
  <si>
    <t xml:space="preserve">77 тоот тушаалын </t>
  </si>
  <si>
    <t>3 дугаар хавсралт</t>
  </si>
  <si>
    <t>Регистрийн дугаар:</t>
  </si>
  <si>
    <t>Хаяг:</t>
  </si>
  <si>
    <t>Шуудангийн хаяг:</t>
  </si>
  <si>
    <t>Утас:</t>
  </si>
  <si>
    <t>99110374</t>
  </si>
  <si>
    <t>Факс:</t>
  </si>
  <si>
    <t>Өмчийн хэлбэр:</t>
  </si>
  <si>
    <r>
      <t>Төрийн</t>
    </r>
    <r>
      <rPr>
        <b/>
        <sz val="12"/>
        <rFont val="Arial"/>
        <family val="2"/>
      </rPr>
      <t xml:space="preserve">   </t>
    </r>
    <r>
      <rPr>
        <sz val="12"/>
        <rFont val="Arial"/>
        <family val="2"/>
      </rPr>
      <t>хувь</t>
    </r>
  </si>
  <si>
    <r>
      <t xml:space="preserve">Хувийн    100 </t>
    </r>
    <r>
      <rPr>
        <b/>
        <sz val="12"/>
        <rFont val="Arial"/>
        <family val="2"/>
      </rPr>
      <t xml:space="preserve"> </t>
    </r>
    <r>
      <rPr>
        <sz val="12"/>
        <rFont val="Arial"/>
        <family val="2"/>
      </rPr>
      <t>хувь</t>
    </r>
  </si>
  <si>
    <t>"  АЛТАЙН ЗАМ " ХК-ИЙН</t>
  </si>
  <si>
    <t>САНХҮҮГИЙН ТАЙЛАН</t>
  </si>
  <si>
    <t>Хянаж хүлээн авсан байгууллагын нэр</t>
  </si>
  <si>
    <t>Сар, өдөр</t>
  </si>
  <si>
    <t>Гарын үсэг</t>
  </si>
  <si>
    <t>"АЛТАЙН ЗМ" ХК-ИЙН</t>
  </si>
  <si>
    <t>бодит байдлын тухай мэдэгдэл</t>
  </si>
  <si>
    <t xml:space="preserve">          Захирал ………………………………………. /                                  /</t>
  </si>
  <si>
    <t xml:space="preserve">          Ерөнхий нягтлан бодогч …....…………….… /                                /</t>
  </si>
  <si>
    <t>2019 оны 12-р сарын 31-ны өдөр</t>
  </si>
  <si>
    <t>САНХҮҮГИЙН ТАЙЛАНГИЙН</t>
  </si>
  <si>
    <t>ТОДРУУЛГА</t>
  </si>
  <si>
    <t>"Алтайн зам" ХК</t>
  </si>
  <si>
    <t xml:space="preserve">    </t>
  </si>
  <si>
    <t xml:space="preserve">  ( Аж ахуйн нэгжийн нэр )</t>
  </si>
  <si>
    <t>Үндсэн үйл ажиллагааны чиглэл /төрөл/ :</t>
  </si>
  <si>
    <t>(а)</t>
  </si>
  <si>
    <t>__________________________________________________________</t>
  </si>
  <si>
    <t>Зам, гүүр барих засварлах</t>
  </si>
  <si>
    <t>(б)</t>
  </si>
  <si>
    <t>(в)</t>
  </si>
  <si>
    <t>Туслах үйл ажиллагааны чиглэл /төрөл/ :</t>
  </si>
  <si>
    <t>___________________________________</t>
  </si>
  <si>
    <t>(б) __________________________________</t>
  </si>
  <si>
    <t>Салбар, төлөөлөгчийн газрын нэр, байршил :</t>
  </si>
  <si>
    <r>
      <t>1.</t>
    </r>
    <r>
      <rPr>
        <sz val="7"/>
        <color indexed="60"/>
        <rFont val="Times New Roman"/>
        <family val="1"/>
      </rPr>
      <t xml:space="preserve">       </t>
    </r>
    <r>
      <rPr>
        <sz val="10"/>
        <color indexed="60"/>
        <rFont val="Times New Roman"/>
        <family val="1"/>
      </rPr>
      <t>ТАЙЛАН БЭЛТГЭХ ҮНДЭСЛЭЛ</t>
    </r>
  </si>
  <si>
    <t>Алтайн зам  ХК-н НББ нь ОУС-ын дагуу бүртгэдэг ба тайлагнасан валют нь төгрөг.</t>
  </si>
  <si>
    <t>Эргэлтийн хөрөнгө нь касс, харилцахад байгаа мөнгө, бараа материал үнэ бүхий зүйлс, авлагаас бүрддэг.</t>
  </si>
  <si>
    <t>Орлого зардалыг гарсан тухай бүрд нь хүлээн зөвшөөрч бүртгэдэг.</t>
  </si>
  <si>
    <t>..................................................................................................................................................................................................................</t>
  </si>
  <si>
    <r>
      <t>2.</t>
    </r>
    <r>
      <rPr>
        <sz val="7"/>
        <color indexed="60"/>
        <rFont val="Times New Roman"/>
        <family val="1"/>
      </rPr>
      <t xml:space="preserve">       </t>
    </r>
    <r>
      <rPr>
        <sz val="10"/>
        <color indexed="60"/>
        <rFont val="Times New Roman"/>
        <family val="1"/>
      </rPr>
      <t>НЯГТЛАН БОДОХ БҮРТГЭЛИЙН БОДЛОГЫН ӨӨРЧЛӨЛТ</t>
    </r>
  </si>
  <si>
    <r>
      <t>3.</t>
    </r>
    <r>
      <rPr>
        <sz val="7"/>
        <color indexed="60"/>
        <rFont val="Times New Roman"/>
        <family val="1"/>
      </rPr>
      <t xml:space="preserve">       </t>
    </r>
    <r>
      <rPr>
        <sz val="10"/>
        <color indexed="60"/>
        <rFont val="Times New Roman"/>
        <family val="1"/>
      </rPr>
      <t>МӨНГӨ, ТҮҮНТЭЙ АДИЛТГАХ ХӨРӨНГӨ</t>
    </r>
  </si>
  <si>
    <t>№</t>
  </si>
  <si>
    <t>Мөнгөн хөрөнгийн зүйлс</t>
  </si>
  <si>
    <t xml:space="preserve">  Эцсийн үлдэгдэл</t>
  </si>
  <si>
    <t>Касс дахь мөнгө</t>
  </si>
  <si>
    <t>Банкин дахь мөнгө</t>
  </si>
  <si>
    <t>Мөнгөтэй адилтгах хөрөнгө</t>
  </si>
  <si>
    <t>Тэмдэглэл. (Мөнгө, түүнтэй адилтгах хөрөнгөтэй холбоотой тайлбар, тэмдэглэлийг хийнэ).</t>
  </si>
  <si>
    <t>..........................................................................................................................................................................................................................................................</t>
  </si>
  <si>
    <r>
      <t>4.</t>
    </r>
    <r>
      <rPr>
        <sz val="7"/>
        <color indexed="60"/>
        <rFont val="Times New Roman"/>
        <family val="1"/>
      </rPr>
      <t xml:space="preserve">       </t>
    </r>
    <r>
      <rPr>
        <sz val="10"/>
        <color indexed="60"/>
        <rFont val="Times New Roman"/>
        <family val="1"/>
      </rPr>
      <t>ДАНСНЫ БОЛОН БУСАД АВЛАГА</t>
    </r>
  </si>
  <si>
    <t>4.1 Дансны авлага</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</si>
  <si>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</si>
  <si>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</si>
  <si>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</si>
  <si>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</si>
  <si>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</si>
  <si>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</si>
  <si>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</si>
  <si>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r>
      <t>1.2</t>
    </r>
    <r>
      <rPr>
        <sz val="7"/>
        <color indexed="8"/>
        <rFont val="Times New Roman"/>
        <family val="1"/>
      </rPr>
      <t xml:space="preserve">    </t>
    </r>
    <r>
      <rPr>
        <sz val="10"/>
        <color indexed="8"/>
        <rFont val="Times New Roman"/>
        <family val="1"/>
      </rPr>
      <t>Татвар, нийгмийн даатгалын шимтгэл (НДШ) - ийн авлага</t>
    </r>
  </si>
  <si>
    <t>Төрөл</t>
  </si>
  <si>
    <t>ААНОАТ-ын авлага</t>
  </si>
  <si>
    <t>НӨАТ-ын авлага</t>
  </si>
  <si>
    <t>НДШ – ийн авлага</t>
  </si>
  <si>
    <r>
      <t>1.3</t>
    </r>
    <r>
      <rPr>
        <sz val="7"/>
        <color indexed="8"/>
        <rFont val="Times New Roman"/>
        <family val="1"/>
      </rPr>
      <t xml:space="preserve">    </t>
    </r>
    <r>
      <rPr>
        <sz val="10"/>
        <color indexed="8"/>
        <rFont val="Times New Roman"/>
        <family val="1"/>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</si>
  <si>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</si>
  <si>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</si>
  <si>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</si>
  <si>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</si>
  <si>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</si>
  <si>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</si>
  <si>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</si>
  <si>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t>......................................................................................................................................................................................................................</t>
  </si>
  <si>
    <t>5. БУСАД САНХҮҮГИЙН ХӨРӨНГӨ</t>
  </si>
  <si>
    <t xml:space="preserve">   </t>
  </si>
  <si>
    <r>
      <t>6</t>
    </r>
    <r>
      <rPr>
        <sz val="7"/>
        <color indexed="60"/>
        <rFont val="Times New Roman"/>
        <family val="1"/>
      </rPr>
      <t xml:space="preserve"> .      </t>
    </r>
    <r>
      <rPr>
        <sz val="10"/>
        <color indexed="60"/>
        <rFont val="Times New Roman"/>
        <family val="1"/>
      </rPr>
      <t>БАРАА МАТЕРИАЛ</t>
    </r>
  </si>
  <si>
    <t>Бараа материалын төрөл</t>
  </si>
  <si>
    <t>Түүхий эд материал</t>
  </si>
  <si>
    <t>Дуусаагүй үйлдвэрлэл</t>
  </si>
  <si>
    <t>Бэлэн бүтээгдэхүүн /ХХХ/</t>
  </si>
  <si>
    <t>Бараа /Сэлбэг/</t>
  </si>
  <si>
    <t>Хангамжийн материал /Багаж/</t>
  </si>
  <si>
    <t>Бусад /ШТМ, тэсрэх, БҮТЭЗ/</t>
  </si>
  <si>
    <t>Эхний үлдэгдэл (өртгөөр)</t>
  </si>
  <si>
    <t>Нэмэгдсэн дүн</t>
  </si>
  <si>
    <t>Хасагдсан дүн (-)</t>
  </si>
  <si>
    <t>Эцсийн үлдэгдэл (өртгөөр)</t>
  </si>
  <si>
    <t>Үнийн бууралтын гарз (-)</t>
  </si>
  <si>
    <t>Үнийн бууралтын буцаалт</t>
  </si>
  <si>
    <t>Дансны цэвэр дүн*:</t>
  </si>
  <si>
    <t xml:space="preserve">Эхний үлдэгдэл </t>
  </si>
  <si>
    <t xml:space="preserve">Эцсийн үлдэгдэл </t>
  </si>
  <si>
    <t>*Дансны цэвэр дүнгийн эхний, эцсийн үлдэгдлийн нийт дүн нь санхүүгийн байдлын тайлан дахь бараа материалын дансны эхний, эцсийн үлдэгдлийн дүнтэй тэнцүү байна.</t>
  </si>
  <si>
    <t>Тэмдэглэл. (Бараа материалын өртгийг тодорхойлоход ашигласан арга, бараа материалын бүртгэлийн систем, өртөг болон цэвэр боломжит үнийн аль багыг сонгох аргын талаар тайлбар, тэмдэглэл хийнэ).</t>
  </si>
  <si>
    <t>...................................................................................................................................................................................................................</t>
  </si>
  <si>
    <t>7. БОРЛУУЛАХ ЗОРИЛГООР ЭЗЭМШИЖ БУЙ ЭРГЭЛТИЙН БУС ХӨРӨНГӨ                                                            (ЭСВЭЛ БОРЛУУЛАХ БҮЛЭГ ХӨРӨНГӨ) БОЛОН ӨР ТӨЛБӨР</t>
  </si>
  <si>
    <t>Тэмдэглэл. (Борлуулах зорилгоор эзэмшиж буй эргэлтийн бус хөрөнгө (эсвэл борлуулах бүлэг хөрөнгө) болон өр төлбөрийн тодорхойлолт, хэмжилтийн суурь, борлуулалт хийгдсэн аль эсвэл хийгдэхэд хүргэсэн нөхцөл байдал, борлуулах арга, хугацаа,  хүлээн зөвшөөрсөн олз ба гарз болон бусад тайлбар, тэмдэглэлийг хийнэ).</t>
  </si>
  <si>
    <t>.....................................................................................................................................................................................................................</t>
  </si>
  <si>
    <t>8. УРЬДЧИЛЖ ТӨЛСӨН ЗАРДАЛ/ТООЦОО</t>
  </si>
  <si>
    <t>Урьдчилж төлсөн зардал</t>
  </si>
  <si>
    <t>Урьдчилж төлсөн түрээс, даатгал</t>
  </si>
  <si>
    <t>Бэлтгэн нийлүүлэгчдэд төлсөн урьдчилгаа төлбөр</t>
  </si>
  <si>
    <t xml:space="preserve">                   </t>
  </si>
  <si>
    <r>
      <t>9.</t>
    </r>
    <r>
      <rPr>
        <sz val="7"/>
        <color indexed="60"/>
        <rFont val="Times New Roman"/>
        <family val="1"/>
      </rPr>
      <t xml:space="preserve">       </t>
    </r>
    <r>
      <rPr>
        <sz val="10"/>
        <color indexed="60"/>
        <rFont val="Times New Roman"/>
        <family val="1"/>
      </rPr>
      <t xml:space="preserve">ҮНДСЭН ХӨРӨНГӨ </t>
    </r>
  </si>
  <si>
    <t>Газрын сайжруулалт</t>
  </si>
  <si>
    <t>Барилга, байгууламж</t>
  </si>
  <si>
    <t>Машин, тоног төхөөрөмж</t>
  </si>
  <si>
    <t>Тээврийн хэрэгсэл</t>
  </si>
  <si>
    <t xml:space="preserve">Тавилга эд хогшил </t>
  </si>
  <si>
    <t>Компьютер, бусад хэрэгсэл</t>
  </si>
  <si>
    <t>Бусад үндсэн хөрөнгө</t>
  </si>
  <si>
    <t>ҮНДСЭН ХӨРӨНГӨ /ӨРТӨГ/</t>
  </si>
  <si>
    <t>Өөрөө үйлдвэрлэсэн</t>
  </si>
  <si>
    <t>Худалдаж авсан</t>
  </si>
  <si>
    <t>Үнэ төлбөргүй авсан</t>
  </si>
  <si>
    <t>Дахин үнэлгээний нэмэгдэл</t>
  </si>
  <si>
    <t xml:space="preserve">Худалдсан </t>
  </si>
  <si>
    <t xml:space="preserve">Үнэгүй шилжүүлсэн </t>
  </si>
  <si>
    <t xml:space="preserve">Акталсан </t>
  </si>
  <si>
    <t>Үндсэн хөрөнгө дахин ангилсан</t>
  </si>
  <si>
    <r>
      <t>Үндсэн хөрөнгө, ХОЗҮХХ</t>
    </r>
    <r>
      <rPr>
        <sz val="11"/>
        <color indexed="8"/>
        <rFont val="Calibri"/>
        <family val="2"/>
      </rPr>
      <t>⁶</t>
    </r>
    <r>
      <rPr>
        <sz val="11"/>
        <color indexed="8"/>
        <rFont val="Times New Roman"/>
        <family val="1"/>
      </rPr>
      <t xml:space="preserve">  хооронд дахин ангилсан</t>
    </r>
  </si>
  <si>
    <t>ХУРИМТЛАГДСАН ЭЛЭГДЭЛ</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</si>
  <si>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</si>
  <si>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</si>
  <si>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</si>
  <si>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</si>
  <si>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   Данснаас хассан хөрөнгийн элэгдэл </t>
  </si>
  <si>
    <t xml:space="preserve">    Дахин үнэлгээгээр  хасагдсан </t>
  </si>
  <si>
    <t xml:space="preserve">Үнэ цэнийн бууралт </t>
  </si>
  <si>
    <t xml:space="preserve">ДАНСНЫ ЦЭВЭР ДҮН </t>
  </si>
  <si>
    <t>Эхний үлдэгдэл    (1.1 - 2.1)</t>
  </si>
  <si>
    <t>Эцсийн үлдэгдэл (1.6 - 2.4)</t>
  </si>
  <si>
    <t xml:space="preserve">Тэмдэглэл. (Үндсэн хөрөнгийн анги бүрийн хувьд ашигласан хэмжилтийн суурь; элэгдэл тооцох арга; ашиглалтын хугацаа;  дахин   үнэлсэн </t>
  </si>
  <si>
    <t>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</si>
  <si>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t>
  </si>
  <si>
    <r>
      <rPr>
        <sz val="9"/>
        <color indexed="8"/>
        <rFont val="Calibri"/>
        <family val="2"/>
      </rPr>
      <t>⁶</t>
    </r>
    <r>
      <rPr>
        <sz val="9"/>
        <color indexed="8"/>
        <rFont val="Times New Roman"/>
        <family val="1"/>
      </rPr>
      <t>Хөрөнгө оруулалтын зориулалттай үл хөдлөх хөрөнгө.</t>
    </r>
  </si>
  <si>
    <r>
      <t>10.</t>
    </r>
    <r>
      <rPr>
        <sz val="7"/>
        <color indexed="60"/>
        <rFont val="Times New Roman"/>
        <family val="1"/>
      </rPr>
      <t xml:space="preserve">       </t>
    </r>
    <r>
      <rPr>
        <sz val="10"/>
        <color indexed="60"/>
        <rFont val="Times New Roman"/>
        <family val="1"/>
      </rPr>
      <t>БИЕТ БУС ХӨРӨНГӨ</t>
    </r>
  </si>
  <si>
    <t>Зохиогчийн эрх</t>
  </si>
  <si>
    <t>Компьютерийн программ хангамж</t>
  </si>
  <si>
    <t>Патент</t>
  </si>
  <si>
    <t>Барааны тэмдэг</t>
  </si>
  <si>
    <t>Тусгай зөвшөөрөл</t>
  </si>
  <si>
    <t>Газар эзэмших эрх</t>
  </si>
  <si>
    <t>Бусад биет бус хөрөнгө</t>
  </si>
  <si>
    <t>БИЕТ БУС ХӨРӨНГӨ /ӨРТӨГ/</t>
  </si>
  <si>
    <t>ХУРИМТЛАГДСАН ХОРОГДОЛ</t>
  </si>
  <si>
    <t xml:space="preserve">    Байгуулсан хорогдол </t>
  </si>
  <si>
    <t>Үнэ цэнийн бууралтын буцаалт</t>
  </si>
  <si>
    <t>Хасагдсан:</t>
  </si>
  <si>
    <t xml:space="preserve">   Данснаас хассан хөрөнгийн хорогдол </t>
  </si>
  <si>
    <t>Үнэ цэнийн бууралт</t>
  </si>
  <si>
    <t>ДАНСНЫ ЦЭВЭР ДҮН</t>
  </si>
  <si>
    <t>Эцсийн үлдэгдэл (1.4 - 2.4)</t>
  </si>
  <si>
    <t xml:space="preserve">Тэмдэглэл. (Биет бус хөрөнгийн анги бүрийн хувьд ашигласан хэмжилтийн суурь, хорогдол тооцох арга, ашиглалтын хугацаа, дахин үнэлсэн   </t>
  </si>
  <si>
    <t>бол дахин үнэлгээ хүчинтэй болсон хугацаа, хараат бус үнэлгээчин үнэлсэн эсэх, бусад биет бус хөрөнгийн бүрэлдэхүүн болон бусад тайлбар тэмдэглэлийг хийнэ).</t>
  </si>
  <si>
    <t>........................................................................................................................................................................................................................................................................................</t>
  </si>
  <si>
    <t>11. ДУУСААГҮЙ БАРИЛГА</t>
  </si>
  <si>
    <t>Дуусаагүй барилгын нэр</t>
  </si>
  <si>
    <t>Эхэлсэн он</t>
  </si>
  <si>
    <t>Дуусгалтын хувь</t>
  </si>
  <si>
    <t>Нийт төсөвт өртөг</t>
  </si>
  <si>
    <t>Ашиглалтанд орох эцсийн хугацаа</t>
  </si>
  <si>
    <t>12. БИОЛОГИЙН ХӨРӨНГӨ</t>
  </si>
  <si>
    <t>Биологийн хөрөнгийн төрөл</t>
  </si>
  <si>
    <t>тоо</t>
  </si>
  <si>
    <t>дансны үнэ</t>
  </si>
  <si>
    <t xml:space="preserve"> </t>
  </si>
  <si>
    <t>Тэмдэглэл. (Биологийн хөрөнгийн хэмжилтийн суурь болон бусад тайлбар, тэмдэглэлийг хийнэ).</t>
  </si>
  <si>
    <t>13. УРТ ХУГАЦААТ ХӨРӨНГӨ ОРУУЛАЛТ</t>
  </si>
  <si>
    <t xml:space="preserve">  №</t>
  </si>
  <si>
    <t>Хөрөнгө оруулалтын төрөл</t>
  </si>
  <si>
    <t>Хөрөнгө оруулалтын хувь</t>
  </si>
  <si>
    <t>Хөрөнгө оруулалтын дүн</t>
  </si>
  <si>
    <t>Хөрөнгө оруулалт ба бусад хөрөнгө</t>
  </si>
  <si>
    <r>
      <t xml:space="preserve">Тэмдэглэл. ( Урт хугацаат хөрөнгө оруулалттай холбоотой бий болсон олз, гарзын дүн, бүртгэсэн аргыг тодруулна. Охин компани, хамтын хяналттай аж ахуйн нэгж, хараат компанид оруулсан хөрөнгө оруулалтыг НББОУС 27 </t>
    </r>
    <r>
      <rPr>
        <i/>
        <sz val="10"/>
        <color indexed="8"/>
        <rFont val="Times New Roman"/>
        <family val="1"/>
      </rPr>
      <t xml:space="preserve">Нэгтгэсэн болон тусдаа санхүүгийн тайлан </t>
    </r>
    <r>
      <rPr>
        <sz val="10"/>
        <color indexed="8"/>
        <rFont val="Times New Roman"/>
        <family val="1"/>
      </rPr>
      <t>– ийн дагуу тодруулна).</t>
    </r>
  </si>
  <si>
    <t>14. ХӨРӨНГӨ ОРУУЛАЛТЫН ЗОРИУЛАЛТТАЙ ҮЛ ХӨДЛӨХ ХӨРӨНГӨ</t>
  </si>
  <si>
    <r>
      <t xml:space="preserve">Тэмдэглэл. (Хөрөнгө оруулалтын зориулалттай үл хөдлөх хөрөнгийн  хувьд ашигласан хэмжилтийн суурь; бодит үнэ цэнийн загвар ашигладаг бол бодит үнэ цэнийг тодорхойлоход ашигласан арга, бодит үнэ цэнийн тохируулгаас үүссэн олз, гарз; хэрэв түрээслэдэг бол түрээсийн орлого, түрээслэсэн хөрөнгөтэй холбоотой гарсан зардлууд. Хэрэв өртгийн загвар ашигладаг бол хөрөнгийн ашиглалтын хугацаа, элэгдэл тооцох арга болон НББОУС 40 </t>
    </r>
    <r>
      <rPr>
        <i/>
        <sz val="10"/>
        <color indexed="8"/>
        <rFont val="Times New Roman"/>
        <family val="1"/>
      </rPr>
      <t>Хөрөнгө оруулалтын зориулалттай үл хөдлөх хөрөнгө</t>
    </r>
    <r>
      <rPr>
        <sz val="10"/>
        <color indexed="8"/>
        <rFont val="Times New Roman"/>
        <family val="1"/>
      </rPr>
      <t xml:space="preserve"> – д заасны дагуу бусад тодруулгыг хийнэ).</t>
    </r>
  </si>
  <si>
    <t>15. БУСАД ЭРГЭЛТИЙН БУС ХӨРӨНГӨ</t>
  </si>
  <si>
    <t>Тэмдэглэл. ( Бусад эргэлтийн бус хөрөнгийн төрөл тус бүрээр тайлбар, тэмдэглэлийг хийнэ. Урт хугацаат авлагыг тодруулна).</t>
  </si>
  <si>
    <t>....................................................................................................................................................................................................................</t>
  </si>
  <si>
    <t>16. ӨР ТӨЛБӨР</t>
  </si>
  <si>
    <t>16.1 Дансны өглөг</t>
  </si>
  <si>
    <t>Ангилал</t>
  </si>
  <si>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</si>
  <si>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</si>
  <si>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</si>
  <si>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</si>
  <si>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</si>
  <si>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</si>
  <si>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</si>
  <si>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</si>
  <si>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t>төгрөгөөр</t>
  </si>
  <si>
    <t>валютаар</t>
  </si>
  <si>
    <t>Нөөцийн төрөл</t>
  </si>
  <si>
    <t>Хасагдсан (ашигласан нөөц) (-)</t>
  </si>
  <si>
    <t xml:space="preserve"> Ашиглаагүй буцаан бичсэн дүн</t>
  </si>
  <si>
    <t>Баталгаат засварын</t>
  </si>
  <si>
    <t>Нөхөн сэргээлтийн</t>
  </si>
  <si>
    <t>Нийгмийн хөгжлийн сан</t>
  </si>
  <si>
    <t>Дахин үнэлгээний нэмэгдлийн зөрүү</t>
  </si>
  <si>
    <t>Биет бус хөрөнгийн дахин үнэлгээний нэмэгдэл</t>
  </si>
  <si>
    <t>Үндсэн хөрөнгийн дахин үнэлгээний нэмэгдэл</t>
  </si>
  <si>
    <t xml:space="preserve">  17.2 Хөрөнгийн дахин үнэлгээний нэмэгдэл</t>
  </si>
  <si>
    <t>Хасагдсан (-)</t>
  </si>
  <si>
    <t>Дүн (төгрөгөөр)</t>
  </si>
  <si>
    <t>Тоо ширхэг</t>
  </si>
  <si>
    <t>Өмчийн дүн (төгрөгөөр)</t>
  </si>
  <si>
    <t>Давуу эрхтэй хувьцаа</t>
  </si>
  <si>
    <t>Эргэлтэнд байгаа бүрэн төлөгдсөн энгийн хувьцаа</t>
  </si>
  <si>
    <t>17.1 Өмч</t>
  </si>
  <si>
    <t>17. ЭЗДИЙН ӨМЧ</t>
  </si>
  <si>
    <t>.................................................................................................................................................................................................................</t>
  </si>
  <si>
    <t>Тэмдэглэл. (Урт хугацаат зээл болон бусад урт хугацаат өр төлбөрийн төрлөөр тайлбар, тэмдэглэл хийнэ).</t>
  </si>
  <si>
    <t>Бусад урт хугацаат өр төлбөрийн дүн (гадаад, дотоодын зах зээлд гаргасан бонд, өрийн бичиг</t>
  </si>
  <si>
    <t>Дотоодын эх үүсвэрээс авсан зээл</t>
  </si>
  <si>
    <t>Гадаадын байгууллагаас дамжуулан авсан зээл</t>
  </si>
  <si>
    <t>Гадаадын байгууллагаас шууд авсан зээл</t>
  </si>
  <si>
    <t>Урт хугацаат зээлийн дүн</t>
  </si>
  <si>
    <t>16.6  Урт хугацаат зээл болон бусад урт хугацаат өр төлбөр</t>
  </si>
  <si>
    <t>Тэмдэглэл. (Гадаад валютаар илэрхийлэгдсэн богино хугацаат өр төлбөрийн дүнг тусад нь тодруулна).</t>
  </si>
  <si>
    <t>бусад богино хугацаат өр төлбөр</t>
  </si>
  <si>
    <t>16.5 Бусад богино хугацаат өр төлбөр</t>
  </si>
  <si>
    <t>Тэмдэглэл. (Урт хугацаат нөөцийн дүнг тодруулна. Нөөцийн төрлөөр тайлбар, тэмдэглэл хийнэ).</t>
  </si>
  <si>
    <r>
      <t>Дахин үнэлсэн хөрөнгийн үнэ цэнийн бууралтын гарзын буцаалт</t>
    </r>
    <r>
      <rPr>
        <sz val="10"/>
        <color indexed="8"/>
        <rFont val="Calibri"/>
        <family val="2"/>
      </rPr>
      <t>⁷</t>
    </r>
  </si>
  <si>
    <r>
      <t>Дахин үнэлсэн хөрөнгийн үнэ цэнийн бууралтын гарз</t>
    </r>
    <r>
      <rPr>
        <sz val="10"/>
        <color indexed="8"/>
        <rFont val="Calibri"/>
        <family val="2"/>
      </rPr>
      <t>⁸</t>
    </r>
  </si>
  <si>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</si>
  <si>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</si>
  <si>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</si>
  <si>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Бусад</t>
  </si>
  <si>
    <t>17.4 Эздийн өмчийн бусад хэсэг</t>
  </si>
  <si>
    <t xml:space="preserve">Тэмдэглэл. (Эздийн өмчийн бусад хэсгийн бүрэлдэхүүн тус бүрээр тодруулж тайлбар, тэмдэглэл хийнэ). </t>
  </si>
  <si>
    <t>..................................................................................................................................................................</t>
  </si>
  <si>
    <t>18. БОРЛУУЛАЛТЫН ОРЛОГО БОЛОН БОРЛУУЛАЛТЫН ӨРТӨГ</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</si>
  <si>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</si>
  <si>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</si>
  <si>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</si>
  <si>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</si>
  <si>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</si>
  <si>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</si>
  <si>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</si>
  <si>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</si>
  <si>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</si>
  <si>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r>
      <rPr>
        <sz val="10"/>
        <color indexed="8"/>
        <rFont val="Calibri"/>
        <family val="2"/>
      </rPr>
      <t>⁷</t>
    </r>
    <r>
      <rPr>
        <sz val="10"/>
        <color indexed="8"/>
        <rFont val="Times New Roman"/>
        <family val="1"/>
      </rPr>
      <t xml:space="preserve"> </t>
    </r>
    <r>
      <rPr>
        <sz val="8.5"/>
        <color indexed="8"/>
        <rFont val="Times New Roman"/>
        <family val="1"/>
      </rPr>
      <t>Дахин үнэлсэн хөрөнгийн өмнөх тайлант хугацаанд ашиг, алдагдлаар хүлээн зөвшөөрсөн үнэ цэнийн бууралтын гарзын дүнгээс хэтэрсэн дүн.</t>
    </r>
  </si>
  <si>
    <r>
      <rPr>
        <sz val="9.5"/>
        <color indexed="8"/>
        <rFont val="Calibri"/>
        <family val="2"/>
      </rPr>
      <t>⁸</t>
    </r>
    <r>
      <rPr>
        <sz val="9.5"/>
        <color indexed="8"/>
        <rFont val="Times New Roman"/>
        <family val="1"/>
      </rPr>
      <t xml:space="preserve"> </t>
    </r>
    <r>
      <rPr>
        <sz val="8.5"/>
        <color indexed="8"/>
        <rFont val="Times New Roman"/>
        <family val="1"/>
      </rPr>
      <t>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r>
  </si>
  <si>
    <t>Борлуулсан ажил, үйлчилгээний өртөг</t>
  </si>
  <si>
    <t>Нийт борлуулалтын өртөг</t>
  </si>
  <si>
    <t>19. БУСАД ОРЛОГО, ОЛЗ (ГАРЗ), АШИГ (АЛДАГДАЛ)</t>
  </si>
  <si>
    <t xml:space="preserve">       19.1 Бусад орлого</t>
  </si>
  <si>
    <t>Орлогын төрөл</t>
  </si>
  <si>
    <t>Бусад борлуулалт</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</si>
  <si>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</si>
  <si>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</si>
  <si>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</si>
  <si>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</si>
  <si>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</si>
  <si>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</si>
  <si>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</si>
  <si>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</si>
  <si>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</si>
  <si>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r>
      <t>ХОЗҮХХ</t>
    </r>
    <r>
      <rPr>
        <sz val="11"/>
        <color indexed="8"/>
        <rFont val="Calibri"/>
        <family val="2"/>
      </rPr>
      <t>⁹</t>
    </r>
    <r>
      <rPr>
        <sz val="11"/>
        <color indexed="8"/>
        <rFont val="Times New Roman"/>
        <family val="1"/>
      </rPr>
      <t>-ийн  бодит үнэ цэнийн өөрчлөлтийн олз, гарз</t>
    </r>
  </si>
  <si>
    <t>ХОЗҮХХ данснаас хассаны олз, гарз</t>
  </si>
  <si>
    <t>Хөрөнгийн дахин үнэлгээний олз, гарз</t>
  </si>
  <si>
    <t>Хөрөнгийн үнэ цэнийн бууралтын гарз (гарзын буцаалт)</t>
  </si>
  <si>
    <t>20. ЗАРДАЛ</t>
  </si>
  <si>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</si>
  <si>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</si>
  <si>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</si>
  <si>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</si>
  <si>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</si>
  <si>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</si>
  <si>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</si>
  <si>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</si>
  <si>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</si>
  <si>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</si>
  <si>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Мэргэжлийн үйлчилгээний зардал</t>
  </si>
  <si>
    <t>Сургалтын зардал</t>
  </si>
  <si>
    <t xml:space="preserve">Сонин сэтгүүл захиалгын  зардал </t>
  </si>
  <si>
    <t xml:space="preserve">Даатгалын зардал </t>
  </si>
  <si>
    <r>
      <rPr>
        <sz val="10"/>
        <color indexed="8"/>
        <rFont val="Calibri"/>
        <family val="2"/>
      </rPr>
      <t>⁹</t>
    </r>
    <r>
      <rPr>
        <sz val="10"/>
        <color indexed="8"/>
        <rFont val="Times New Roman"/>
        <family val="1"/>
      </rPr>
      <t xml:space="preserve"> Хөрөнгө оруулалтын зориулалттай үл хөдлөх хөрөнгө.</t>
    </r>
  </si>
  <si>
    <t xml:space="preserve">Ашиглалтын зардал </t>
  </si>
  <si>
    <t xml:space="preserve">Засварын зардал </t>
  </si>
  <si>
    <t xml:space="preserve">Элэгдэл, хорогдлын зардал </t>
  </si>
  <si>
    <t xml:space="preserve">Түрээсийн зардал </t>
  </si>
  <si>
    <t>Харуул хамгаалалтын зардал</t>
  </si>
  <si>
    <t>Цэвэрлэгээ үйлчилгээний зардал</t>
  </si>
  <si>
    <t xml:space="preserve">Тээврийн зардал </t>
  </si>
  <si>
    <t xml:space="preserve">Шатахууны зардал </t>
  </si>
  <si>
    <t>Хүлээн авалтын зардал</t>
  </si>
  <si>
    <t>Зар сурталчилгааны зардал</t>
  </si>
  <si>
    <t>Зээлийн хүүгийн зардал</t>
  </si>
  <si>
    <t>20.2 Бусад зардал</t>
  </si>
  <si>
    <t>Өмнөх оны        дүн</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</si>
  <si>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</si>
  <si>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</si>
  <si>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</si>
  <si>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</si>
  <si>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</si>
  <si>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</si>
  <si>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</si>
  <si>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</si>
  <si>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</si>
  <si>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t>21. ОРЛОГЫН ТАТВАРЫН ЗАРДАЛ</t>
  </si>
  <si>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</si>
  <si>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</si>
  <si>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</si>
  <si>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</si>
  <si>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t>...............................................................................................................................................................</t>
  </si>
  <si>
    <t>22. ХОЛБООТОЙ ТАЛУУДЫН ТОДОРУУЛГА</t>
  </si>
  <si>
    <r>
      <t>22.1 Толгой компани, хамгийн дээд хяналт тавигч компани, хувь хүний талаарх мэдээлэл</t>
    </r>
    <r>
      <rPr>
        <sz val="11"/>
        <color indexed="8"/>
        <rFont val="Calibri"/>
        <family val="2"/>
      </rPr>
      <t>¹ᴼ</t>
    </r>
  </si>
  <si>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</si>
  <si>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</si>
  <si>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</si>
  <si>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</si>
  <si>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</si>
  <si>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t>
  </si>
  <si>
    <t>Эзэмшлийн хувь</t>
  </si>
  <si>
    <t>22.2 Тэргүүлэх удирдлагын бүрэлдэхүүнд олгосон нөхөн олговрын тухай мэдээлэл</t>
  </si>
  <si>
    <r>
      <t>Тэргүүлэх удирдлага гэдэгт ............................................................................................................. бүрэлдэхүүнийг хамруулав.</t>
    </r>
    <r>
      <rPr>
        <sz val="10"/>
        <color indexed="8"/>
        <rFont val="Calibri"/>
        <family val="2"/>
      </rPr>
      <t>¹¹</t>
    </r>
  </si>
  <si>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</si>
  <si>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</si>
  <si>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</si>
  <si>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</si>
  <si>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</si>
  <si>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</si>
  <si>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</si>
  <si>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t>Дүн</t>
  </si>
  <si>
    <t>23. БОЛЗОШГҮЙ ХӨРӨНГӨ БА ӨР ТӨЛБӨР</t>
  </si>
  <si>
    <t>Тэмдэглэл. (Болзошгүй хөрөнгө ба өр төлбөрийн мөн чанар, хэрэв практик боломжтой бол тэдгээрийн санхүүгийн нөлөөний тооцооллыг тодруулна).</t>
  </si>
  <si>
    <t>................................................................................................................................................................................</t>
  </si>
  <si>
    <t>24. ТАЙЛАГНАЛЫН ҮЕИЙН ДАРААХ ҮЙЛ ЯВДАЛ</t>
  </si>
  <si>
    <t xml:space="preserve">   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</si>
  <si>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r>
      <rPr>
        <sz val="9"/>
        <color indexed="8"/>
        <rFont val="Calibri"/>
        <family val="2"/>
      </rPr>
      <t>¹ᴼ</t>
    </r>
    <r>
      <rPr>
        <sz val="9"/>
        <color indexed="8"/>
        <rFont val="Times New Roman"/>
        <family val="1"/>
      </rPr>
      <t xml:space="preserve"> НББОУС 24 Холбоотой талуудын тодруулга-д заасны дагуу тодруулна.</t>
    </r>
  </si>
  <si>
    <r>
      <rPr>
        <sz val="9"/>
        <color indexed="8"/>
        <rFont val="Calibri"/>
        <family val="2"/>
      </rPr>
      <t>¹¹</t>
    </r>
    <r>
      <rPr>
        <sz val="9"/>
        <color indexed="8"/>
        <rFont val="Times New Roman"/>
        <family val="1"/>
      </rPr>
      <t xml:space="preserve"> Тэргүүлэх удирдлагад ямар бүрэлдэхүүнийг хамруулснаа тодруулна. Тухайлбал, захирлуудын зөвлөл,  удирдах зөвлөлийн гишүүд гэх мэт.</t>
    </r>
  </si>
  <si>
    <r>
      <t>25.</t>
    </r>
    <r>
      <rPr>
        <sz val="7"/>
        <color indexed="60"/>
        <rFont val="Times New Roman"/>
        <family val="1"/>
      </rPr>
      <t xml:space="preserve">       </t>
    </r>
    <r>
      <rPr>
        <sz val="10"/>
        <color indexed="60"/>
        <rFont val="Times New Roman"/>
        <family val="1"/>
      </rPr>
      <t>ХӨРӨНГӨ ОРУУЛАЛТ</t>
    </r>
  </si>
  <si>
    <t>Л</t>
  </si>
  <si>
    <t>Тайлант хугацаанд хийгдсэн хөрөнгө оруулалт (төгрөгөөр)</t>
  </si>
  <si>
    <t>Аж ахуйн нэгжийн өөрийн хөрөнгөөр</t>
  </si>
  <si>
    <t>Улсын  төсвийн хөрөнгөөр</t>
  </si>
  <si>
    <t>Орон нутгийн төсвийн хөрөнгөөр</t>
  </si>
  <si>
    <t>Банкны зээл</t>
  </si>
  <si>
    <t>Гадаадын  шууд хөрөнгө оруулалт</t>
  </si>
  <si>
    <t>Гадаадын зээл</t>
  </si>
  <si>
    <t>Гадаадын буцалтгүй тусламж</t>
  </si>
  <si>
    <t>Төсөл, хөтөлбөр, хандив</t>
  </si>
  <si>
    <t>Бусад эх үүсвэр</t>
  </si>
  <si>
    <t>Биет хөрөнгө:</t>
  </si>
  <si>
    <t>Үүнээс: Орон сууцны        барилга</t>
  </si>
  <si>
    <t xml:space="preserve">               Авто зам</t>
  </si>
  <si>
    <t>Машин тоног, төхөөрөмж</t>
  </si>
  <si>
    <t>Тавилга эд хогшил</t>
  </si>
  <si>
    <t>Биологийн хөрөнгө</t>
  </si>
  <si>
    <t>Бусад биет хөрөнгө:</t>
  </si>
  <si>
    <t>Үүнээс:        ХОЗҮХХ</t>
  </si>
  <si>
    <t>Биет хөрөнгийн дүн</t>
  </si>
  <si>
    <t>Биет бус хөрөнгө:</t>
  </si>
  <si>
    <t xml:space="preserve">Зохиогчийн эрх  </t>
  </si>
  <si>
    <t>Үүнээс:  Программ хангамж</t>
  </si>
  <si>
    <t xml:space="preserve">                 Мэдээллийн сан</t>
  </si>
  <si>
    <t>2.7.1</t>
  </si>
  <si>
    <t>Үүнээс:  Зураг төсвийн ажил, ТЭЗҮ боловсруулах, туршилт судалгаа</t>
  </si>
  <si>
    <t>Биет бус хөрөнгийн дүн</t>
  </si>
  <si>
    <t>Хайгуул үнэлгээний хөрөнгө</t>
  </si>
  <si>
    <t>Үүнээс:    Биет хөрөнгө</t>
  </si>
  <si>
    <t xml:space="preserve"> Биет бус    хөрөнгө</t>
  </si>
  <si>
    <t>ХОЗҮХХ – Хөрөнгө оруулалтын зориулалттай үл хөдлөх хөрөнгө</t>
  </si>
  <si>
    <t>Кредит</t>
  </si>
  <si>
    <t>Дебет</t>
  </si>
  <si>
    <t>Албан татвар төлөгч нь улирлын тайланг дараа улирлын эхний сарын 20-ны дотор, жилийн эцсийн тайланг дараа оны 2 сарын 10-ны 
дотор харъяалах татварын албанд тушаана.</t>
  </si>
  <si>
    <t>20     оны    сарын    өдөр</t>
  </si>
  <si>
    <t>. . . . . . . . . . . . . . . . . .</t>
  </si>
  <si>
    <t>Ерөнхий нягтлан бодогч:</t>
  </si>
  <si>
    <t>Татварын улсын байцаагч: . . . . . . . . . . . . . . . . .</t>
  </si>
  <si>
    <t>Дарга /Захирал/:</t>
  </si>
  <si>
    <t>Тайланг хүлээн авсан:</t>
  </si>
  <si>
    <t>Тайланг үнэн зөв гаргасан:</t>
  </si>
  <si>
    <t>Дутуу</t>
  </si>
  <si>
    <t>Илүү</t>
  </si>
  <si>
    <t>Тайлангийн эцсийн үлдэгдэл</t>
  </si>
  <si>
    <t>Илүү төлөлтөөс бусад татварын өрөнд суутган тооцсон</t>
  </si>
  <si>
    <t>Буцаан олгосон болон хүчингүй болгосон татвар</t>
  </si>
  <si>
    <t>Бусад татварын илүү төлөлтөөс суутган тооцсон</t>
  </si>
  <si>
    <t>Татварын алба болон татвар төлөгч хоорондын тооцоогоор төлсөн</t>
  </si>
  <si>
    <t>Өөрчлөлт /+,-/</t>
  </si>
  <si>
    <t>Гүйцэтгэл</t>
  </si>
  <si>
    <t>Тайлант хугацаанд дансаар төлсөн</t>
  </si>
  <si>
    <t>Тайлант хугацаанд ногдуулсан татвар</t>
  </si>
  <si>
    <t>Тайлангийн эхний үлдэгдэл</t>
  </si>
  <si>
    <t>53</t>
  </si>
  <si>
    <t>52</t>
  </si>
  <si>
    <t>51</t>
  </si>
  <si>
    <t>50</t>
  </si>
  <si>
    <t>49</t>
  </si>
  <si>
    <t>48</t>
  </si>
  <si>
    <t>47</t>
  </si>
  <si>
    <t>46</t>
  </si>
  <si>
    <t>45</t>
  </si>
  <si>
    <t>44</t>
  </si>
  <si>
    <t>43</t>
  </si>
  <si>
    <t>42</t>
  </si>
  <si>
    <t>41</t>
  </si>
  <si>
    <t>40</t>
  </si>
  <si>
    <t>39</t>
  </si>
  <si>
    <t>38</t>
  </si>
  <si>
    <t>37</t>
  </si>
  <si>
    <t>36</t>
  </si>
  <si>
    <t>35</t>
  </si>
  <si>
    <t>34</t>
  </si>
  <si>
    <t>33</t>
  </si>
  <si>
    <t>32</t>
  </si>
  <si>
    <t>Б. Тусгай хувь хэмжээгээр ногдуулах татварын тооцоолол:</t>
  </si>
  <si>
    <t>31</t>
  </si>
  <si>
    <t>30</t>
  </si>
  <si>
    <t>29</t>
  </si>
  <si>
    <t>28</t>
  </si>
  <si>
    <t>27</t>
  </si>
  <si>
    <t>26</t>
  </si>
  <si>
    <t>Татварын
алба
хүлээн
авсан</t>
  </si>
  <si>
    <t>Татвар төлөгчийн тодорхойл-
сон</t>
  </si>
  <si>
    <t>Мөр</t>
  </si>
  <si>
    <t>Үзүүлэлтүүд</t>
  </si>
  <si>
    <t xml:space="preserve">А. Нийтлэг хувь хэмжээгээр ногдуулах татварын тооцоолол: </t>
  </si>
  <si>
    <t>, хэмжээ</t>
  </si>
  <si>
    <t>, нэрс</t>
  </si>
  <si>
    <t>-</t>
  </si>
  <si>
    <t>Үндсэн:  код</t>
  </si>
  <si>
    <t>E-mail хаяг:</t>
  </si>
  <si>
    <t>70175158</t>
  </si>
  <si>
    <t>Утас 2:</t>
  </si>
  <si>
    <t>Утас 1:</t>
  </si>
  <si>
    <t>Хашаа, хаалга:</t>
  </si>
  <si>
    <t>4-р хороо</t>
  </si>
  <si>
    <t>Гудамж, хороолол:</t>
  </si>
  <si>
    <t>Баг, хороо:</t>
  </si>
  <si>
    <t>Сонгинохайрхан</t>
  </si>
  <si>
    <t>Улаанбаатар хот</t>
  </si>
  <si>
    <t>Сум, дүүрэг:</t>
  </si>
  <si>
    <t>Аймаг, хот:</t>
  </si>
  <si>
    <t>улирал</t>
  </si>
  <si>
    <t>0</t>
  </si>
  <si>
    <t>2. Нэр:</t>
  </si>
  <si>
    <t>1. ТТД:</t>
  </si>
  <si>
    <t>Аж ахуйн нэгжийн орлогын албан татварын тайлан</t>
  </si>
  <si>
    <t>Маягт ТТ-02</t>
  </si>
  <si>
    <t>Үндэсний татварын алба</t>
  </si>
  <si>
    <t>4. Эрхлэх үйл ажиллагаа:</t>
  </si>
  <si>
    <t>Байшин:</t>
  </si>
  <si>
    <t>3. Татвар төлөгчийн одоогийн хаяг:</t>
  </si>
  <si>
    <t>2020 ОНЫ IV УЛИРЛЫН</t>
  </si>
  <si>
    <t>2020 оны 4-р улирлын санхүүгийн тайлангийн</t>
  </si>
  <si>
    <r>
      <t xml:space="preserve">Захирал Б.Энхбат, ерөнхий нягтлан бодогч Э.Өлзийхутаг бид манай аж ахуйн нэгжийн </t>
    </r>
    <r>
      <rPr>
        <b/>
        <sz val="12"/>
        <rFont val="Times New Roman"/>
        <family val="1"/>
      </rPr>
      <t>2020</t>
    </r>
    <r>
      <rPr>
        <sz val="12"/>
        <rFont val="Times New Roman"/>
        <family val="1"/>
      </rPr>
      <t xml:space="preserve"> оны 12-р сарын </t>
    </r>
    <r>
      <rPr>
        <b/>
        <sz val="12"/>
        <rFont val="Times New Roman"/>
        <family val="1"/>
      </rPr>
      <t>31</t>
    </r>
    <r>
      <rPr>
        <sz val="12"/>
        <rFont val="Times New Roman"/>
        <family val="1"/>
      </rPr>
      <t>-ний өдрөөр тасалбар болгон гаргасан санхүүгийн тайланд тайлант хугацааны үйл ажиллагааны үр дүн, санхүүгийн байдлыг “Нягтлан бодох бүртгэлийн тухай” хуулийн 17.1 дэх заалтын дагуу үнэн зөв, бүрэн тусгасан болохыг баталж байна. Үүнд:
1. Бүх ажил гүйлгээ бодитоор гарсан бөгөөд холбогдох анхан шатны баримтыг үндэслэн нягтлан бодох бүртгэл, санхүүгийн тайланд үнэн зөв тусгасан;
2. Санхүүгийн тайланд тусгагдсан бүх тооцоолол үнэн зөв хийгдсэн;
3. Аж ахуйн нэгжийн үйл ажиллагааны эдийн засаг, санхүүгийн бүхий л үйл явцыг иж бүрэн хамарсан;
4. Тайлант үеийн үр дүнд өмнөх оны ажил гүйлгээнээс шилжин тусгагдаагүй, мөн тайлант оны ажил гүйлгээнээс орхигдсон зүйл байхгүй;
5. Бүх хөрөнгө, авлага, өр төлбөр, орлого, зардлыг Санхүүгийн тайлагналын олон улсын стандартын дагуу үнэн зөв тусгасан;
6. Энэ тайланд тусгагдсан бүхий л зүйл манай байгууллагын албан ёсны өмчлөлд байдаг бөгөөд орхигдсон зүйл үгүй болно</t>
    </r>
  </si>
  <si>
    <t>2020/01/01 - 2020/12/31</t>
  </si>
  <si>
    <t>2020 оны 12-р сарын 31-ээрх үлдэгдэл</t>
  </si>
  <si>
    <t>В. Татварын тооцоолол</t>
  </si>
  <si>
    <t xml:space="preserve">  НИЙТ ТӨЛБӨЛ ЗОХИХ ТАТВАРЫН ДҮН (мөр 36+52)</t>
  </si>
  <si>
    <t xml:space="preserve">  22. ТУСГАЙ ХУВЬ ХЭМЖЭЭГЭЭР ТӨЛБӨЛ ЗОХИХ АЛБАН ТАТВАРЫН ДҮН (мөр 38+40+45+47+49+51)</t>
  </si>
  <si>
    <t xml:space="preserve">    Гадаад улсад олсон ААНОАТ-ын хуульд заасан тусгайлсан хувь хэмжээгээр албан татвар ногдуулах орлогод суутгасан татвар ( мөр 50* хуульд заасан хувиар)</t>
  </si>
  <si>
    <t xml:space="preserve">  21. Гадаад улсад олсон ААНОАТ-ын хуульд заасан тусгайлсан хувь хэмжээгээр албан татвар ногдуулах орлого / суутгагч нь оршин суугч бус этгээд бол/</t>
  </si>
  <si>
    <t xml:space="preserve">    Давхар татварын гэрээний заалтын дагуу Монгол Улсад татвар төлөх ногдол ашиг, хүүгийн орлогод ногдох татвар (мөр 48* гэрээнд заасан хувиар)</t>
  </si>
  <si>
    <t xml:space="preserve">  20. Давхар татварын гэрээтэй гадаад улсад олсон тухайн гэрээнд заасны дагуу Монгол улсад  татвар ногдуулах ногдол ашиг, хүүгийн орлого</t>
  </si>
  <si>
    <t xml:space="preserve">    Хүүгийн орлогод ногдуулсан татвар (46*10%)</t>
  </si>
  <si>
    <t xml:space="preserve">  19. Хүүгийн орлого</t>
  </si>
  <si>
    <t xml:space="preserve">    Ногдуулсан татвар ( мөр 44*40%)</t>
  </si>
  <si>
    <t xml:space="preserve">    Татвар ногдуулах орлого ( мөр 41-42-43)</t>
  </si>
  <si>
    <t xml:space="preserve">    Хонжворт олгосон мөнгө болон барааны үнэ</t>
  </si>
  <si>
    <t xml:space="preserve">    Баримтаар нотлогдох зардал</t>
  </si>
  <si>
    <t xml:space="preserve">  18. Төлбөрт таавар, бооцоот тоглоом, эд мөнгөний хонжворт сугалааны орлого</t>
  </si>
  <si>
    <t xml:space="preserve">    Үл хөдлөх хөрөнгө боруулсаны  орлогод ногдуулсан татвар (мөр 39*2%)</t>
  </si>
  <si>
    <t xml:space="preserve">  17.Үл хөдлөх хөрөнгө боруулсаны  орлого</t>
  </si>
  <si>
    <t xml:space="preserve">    Эротик хэвлэл, ном зохиол, дүрс бичлэг худалдсан буюу төлбөртэй ашиглуулсан, эротик тоглолт явуулсан үйлчилгээний орлогод ногдуулсан татвар (37*40%)</t>
  </si>
  <si>
    <t xml:space="preserve">  16. Эротик хэвлэл, ном зохиол, дүрс бичлэг худалдсан буюу төлбөртэй ашиглуулсан, эротик тоглолт явуулсан үйлчилгээний орлого</t>
  </si>
  <si>
    <t xml:space="preserve">  15. НИЙТЛЭГ ХУВЬ ХЭМЖЭЭГЭЭР ТӨЛБӨЛ ЗОХИХ АЛБАН ТАТВАР ( мөр 33-34)</t>
  </si>
  <si>
    <t xml:space="preserve">  14. Хөнгөлөгдөх татварын дүн ( ТТ-02б маягтын Б хэсгийн дүн )</t>
  </si>
  <si>
    <t xml:space="preserve">      13. Ногдуулсан татвар (33x хуулийн 17.1-д заасан хувиар)</t>
  </si>
  <si>
    <t xml:space="preserve">  12. Нийтлэг хувь хэмжээгээр татвар ногдуулах орлогын дүн (мөр 31-32)</t>
  </si>
  <si>
    <t xml:space="preserve">  11. Өмнөх жилүүдийн татварын тайлангаар гарсан татварын албаар баталгаажуулсан алдагдлаас тайлант хугацаанд шилжүүлсан дүн (ТТ-02в маягтаар А хэсгийн 3-р мөрийн дүн)</t>
  </si>
  <si>
    <t xml:space="preserve">  10. Зохицуулагдсан татвар ногдуулах орлогын дүн (мөр 29+30)</t>
  </si>
  <si>
    <t xml:space="preserve">  9. Сайн дурын даатгалын хураамжийн хэтрэлт(" Санхүүгийн болон орлогын албан татварын тайлангийн үзүүлэлт хоорондын зөрүүг зохицуулах тайлан"-гийн 5.1 дэх мөрийн дүн)</t>
  </si>
  <si>
    <t xml:space="preserve">  8. Татвар ногдуулах орлогын дүн (мөр 26+27-28)</t>
  </si>
  <si>
    <t xml:space="preserve">  7. "Санхүүгийн болон орлогын  албан татварын тайлангийн үзүүлэлт хоорондын зөрүүг зохицуулах тайлан"-гийнA2, В4 мөрийн дүн буюу татвар ногдуулах орлогыг бууруулах дүн</t>
  </si>
  <si>
    <t xml:space="preserve">  6.Хуульд заасан албан татвар ноогдох орлогоос хасагдахгүй зардлын дүн буюу "Санхүүгийн болон  орлогын албан татварын тайлангийн үзүүлэлт хоорондын зөрүүг зохицуулах тайлан"-гийн А1, В3 мөрийн нийлбэр дүн / татварын  өмнөх ашгийг нэмэгдүүлэх дүн/</t>
  </si>
  <si>
    <t xml:space="preserve">  5. Татварын өмнөх ашиг+, алдагдал- (мөр 1-23-24-25)</t>
  </si>
  <si>
    <t xml:space="preserve">  4. Үндсэн бус үйл ажиллагааны зардал</t>
  </si>
  <si>
    <t xml:space="preserve">  3. Удирдлагын болон борлуулалтын үйл ажиллагааны зардал</t>
  </si>
  <si>
    <t xml:space="preserve">  2. Борлуулсан бүтээгдэхүүний өртөг</t>
  </si>
  <si>
    <t xml:space="preserve">      Хөдлөх эд хөрөнгө борлуулсны орлого</t>
  </si>
  <si>
    <t xml:space="preserve">      1.5.3.Хөрөнгө борлуулсаны орлого/ мөр 22/</t>
  </si>
  <si>
    <t xml:space="preserve">      Банк, банк бус санхүүгийн байгууллага, ХЗ-ийн хоршооны хувьд хүүгийн орлого</t>
  </si>
  <si>
    <t xml:space="preserve">      Хөдлөх болон үл хөдлөх эд хөрөнгийн түрээсийн орлого</t>
  </si>
  <si>
    <t xml:space="preserve">      1.5.2. Хөрөнгийн орлого/ мөр 19+20/</t>
  </si>
  <si>
    <t xml:space="preserve">      Албан татвар ногдох бусад орлого</t>
  </si>
  <si>
    <t xml:space="preserve">      Даатгалын үйл ажиллагаа эрхэлдэг ААН-ийн даатгалын үйл ажиллагааны орлого</t>
  </si>
  <si>
    <t xml:space="preserve">      Гадаад валютын ханшны зөрүүгийн бодит  орлого</t>
  </si>
  <si>
    <t xml:space="preserve">      Гэрээгээр хүлээсэн үүргээ биелүүлээгүй этгээдээс авсан хүү, анз /торгууль, алданги/, хохирлын нөхөн төлбөрийн орлого</t>
  </si>
  <si>
    <t xml:space="preserve">      Техникийн, удирдлагын зөвлөх болон бусад үйлчилгээний орлого</t>
  </si>
  <si>
    <t xml:space="preserve">      Биет бус хөрөнгө борлуулсны орлого</t>
  </si>
  <si>
    <t xml:space="preserve">      Үнэ төлбөргүйгээр бусдаас авсан бараа, ажил, үйлчилгээ</t>
  </si>
  <si>
    <t xml:space="preserve">      Хувьцаа үнэт цаас борлуулсны орлого</t>
  </si>
  <si>
    <t xml:space="preserve">      Туслах үйлдвэрлэл, ажил үйлчилгээний борлуулалтын орлого</t>
  </si>
  <si>
    <t xml:space="preserve">      Үндсэн  үйлдвэрлэл, ажил үйлчилгээний борлуулалтын орлого</t>
  </si>
  <si>
    <t xml:space="preserve">      1.5.1.Үйл ажиллагааны орлого/мөр 8+9+...+17/</t>
  </si>
  <si>
    <t xml:space="preserve">    1.5.1.Үйл ажиллагааны орлого/мөр 8+9+...+17/</t>
  </si>
  <si>
    <t xml:space="preserve">    1.4. Бусад орлогын дүн /Гадаад валютын ханшны зөрүүгийн бодит бус  орлого/</t>
  </si>
  <si>
    <t xml:space="preserve">    1.3. Хуулийн дагуу бусдад татвар суутгуулсан орлогын дүн</t>
  </si>
  <si>
    <t xml:space="preserve">    1.2. Тусгай хувь хэмжээгээр татвар ногдох орлогын дүн(мөр 37+39+41+46+48+50)</t>
  </si>
  <si>
    <t xml:space="preserve">    1.1. Татвараас чөлөөлөгдөх орлогын дүн (ТТ-02б маягтын А хэсгийн дүн)</t>
  </si>
  <si>
    <t xml:space="preserve">  1. Нийт орлогын дүн (мөр 2+3+4+5+6)</t>
  </si>
  <si>
    <t>(оны эхнээс өссөн дүнгээр, мянган төгрөгөөр)</t>
  </si>
  <si>
    <t>(  ) Тухайн тайлангийн хугацаанд /өссөн дүнгээр/ үйлдвэрлэл явуулж, борлуулалт хийгээгүй бол (x)-ээр тэмдэглэнэ.</t>
  </si>
  <si>
    <t>8. Гадаадын хөрөнгө оруулалтын эзлэх хувь</t>
  </si>
  <si>
    <t>7. Салбар компанийн тоо</t>
  </si>
  <si>
    <t>6. Толгой компанийн регистр, нэр</t>
  </si>
  <si>
    <t>5. Тайлант хугацаа: он</t>
  </si>
  <si>
    <t>Шуудангийн хайрцаг No:</t>
  </si>
  <si>
    <t>Татварын Ерөнхий Газрын даргын 2011 оны 03 сарын 17-ны өдрийн 146 дугаар тушаалын 1 дүгээр хавсралт</t>
  </si>
  <si>
    <t xml:space="preserve">               2020 оны 12 сарын 31 өдөр</t>
  </si>
  <si>
    <r>
      <t>-</t>
    </r>
    <r>
      <rPr>
        <sz val="9"/>
        <color indexed="8"/>
        <rFont val="Times New Roman"/>
        <family val="1"/>
      </rPr>
      <t xml:space="preserve">  Төлөгдөх хугацаандаа байгаа</t>
    </r>
  </si>
  <si>
    <r>
      <t>-</t>
    </r>
    <r>
      <rPr>
        <sz val="9"/>
        <color indexed="8"/>
        <rFont val="Times New Roman"/>
        <family val="1"/>
      </rPr>
      <t>   Хугацаа хэтэрсэн</t>
    </r>
  </si>
  <si>
    <r>
      <t>-</t>
    </r>
    <r>
      <rPr>
        <sz val="9"/>
        <color indexed="8"/>
        <rFont val="Times New Roman"/>
        <family val="1"/>
      </rPr>
      <t>   Төлөгдөх хугацаандаа байгаа</t>
    </r>
  </si>
  <si>
    <r>
      <t>1</t>
    </r>
    <r>
      <rPr>
        <sz val="9"/>
        <color indexed="8"/>
        <rFont val="Times New Roman"/>
        <family val="1"/>
      </rPr>
      <t>6.4 Богино хугацаат нөөц (өр төлбөр)</t>
    </r>
  </si>
  <si>
    <t>худалаа тул hide-лав</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</si>
</sst>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0_);_(* \(#,##0.000\);_(* &quot;-&quot;??_);_(@_)"/>
    <numFmt numFmtId="165" formatCode="_(* #,##0_);_(* \(#,##0\);_(* &quot;-&quot;??_);_(@_)"/>
    <numFmt numFmtId="166" formatCode="#,##0.0000000"/>
    <numFmt numFmtId="167" formatCode="#,##0.00000000"/>
  </numFmts>
  <fonts count="112">
    <font>
      <sz val="10"/>
      <name val="Arial"/>
      <family val="0"/>
    </font>
    <font>
      <sz val="8"/>
      <name val="Tahoma"/>
      <family val="2"/>
    </font>
    <font>
      <sz val="9"/>
      <name val="Times New Roman"/>
      <family val="1"/>
    </font>
    <font>
      <sz val="8"/>
      <name val="Times New Roman"/>
      <family val="1"/>
    </font>
    <font>
      <sz val="10"/>
      <name val="Times New Roman"/>
      <family val="1"/>
    </font>
    <font>
      <b/>
      <sz val="14"/>
      <name val="Times New Roman"/>
      <family val="1"/>
    </font>
    <font>
      <b/>
      <sz val="10"/>
      <name val="Times New Roman"/>
      <family val="1"/>
    </font>
    <font>
      <b/>
      <sz val="9"/>
      <name val="Times New Roman"/>
      <family val="1"/>
    </font>
    <font>
      <sz val="9"/>
      <color indexed="63"/>
      <name val="Times New Roman"/>
      <family val="1"/>
    </font>
    <font>
      <sz val="10"/>
      <name val="Arial Mon"/>
      <family val="2"/>
    </font>
    <font>
      <sz val="12"/>
      <name val="Arial"/>
      <family val="2"/>
    </font>
    <font>
      <sz val="8"/>
      <name val="Arial"/>
      <family val="2"/>
    </font>
    <font>
      <b/>
      <sz val="12"/>
      <name val="Arial"/>
      <family val="2"/>
    </font>
    <font>
      <sz val="11"/>
      <name val="Arial"/>
      <family val="2"/>
    </font>
    <font>
      <b/>
      <sz val="18"/>
      <name val="Arial"/>
      <family val="2"/>
    </font>
    <font>
      <i/>
      <sz val="12"/>
      <name val="Arial"/>
      <family val="2"/>
    </font>
    <font>
      <b/>
      <sz val="12"/>
      <name val="Times New Roman"/>
      <family val="1"/>
    </font>
    <font>
      <sz val="12"/>
      <name val="Times New Roman"/>
      <family val="1"/>
    </font>
    <font>
      <sz val="14"/>
      <name val="Times New Roman"/>
      <family val="1"/>
    </font>
    <font>
      <sz val="7"/>
      <color indexed="60"/>
      <name val="Times New Roman"/>
      <family val="1"/>
    </font>
    <font>
      <sz val="10"/>
      <color indexed="60"/>
      <name val="Times New Roman"/>
      <family val="1"/>
    </font>
    <font>
      <sz val="7"/>
      <color indexed="8"/>
      <name val="Times New Roman"/>
      <family val="1"/>
    </font>
    <font>
      <sz val="10"/>
      <color indexed="8"/>
      <name val="Times New Roman"/>
      <family val="1"/>
    </font>
    <font>
      <sz val="11"/>
      <color indexed="8"/>
      <name val="Calibri"/>
      <family val="2"/>
    </font>
    <font>
      <sz val="11"/>
      <color indexed="8"/>
      <name val="Times New Roman"/>
      <family val="1"/>
    </font>
    <font>
      <sz val="9"/>
      <color indexed="8"/>
      <name val="Calibri"/>
      <family val="2"/>
    </font>
    <font>
      <sz val="9"/>
      <color indexed="8"/>
      <name val="Times New Roman"/>
      <family val="1"/>
    </font>
    <font>
      <i/>
      <sz val="10"/>
      <color indexed="8"/>
      <name val="Times New Roman"/>
      <family val="1"/>
    </font>
    <font>
      <sz val="10"/>
      <color indexed="8"/>
      <name val="Calibri"/>
      <family val="2"/>
    </font>
    <font>
      <sz val="8.5"/>
      <color indexed="8"/>
      <name val="Times New Roman"/>
      <family val="1"/>
    </font>
    <font>
      <sz val="9.5"/>
      <color indexed="8"/>
      <name val="Calibri"/>
      <family val="2"/>
    </font>
    <font>
      <sz val="9.5"/>
      <color indexed="8"/>
      <name val="Times New Roman"/>
      <family val="1"/>
    </font>
    <font>
      <b/>
      <sz val="9"/>
      <color indexed="60"/>
      <name val="Times New Roman"/>
      <family val="0"/>
    </font>
    <font>
      <sz val="9"/>
      <color indexed="59"/>
      <name val="Times New Roman"/>
      <family val="0"/>
    </font>
    <font>
      <sz val="9"/>
      <color indexed="60"/>
      <name val="Times New Roman"/>
      <family val="0"/>
    </font>
    <font>
      <sz val="9"/>
      <color indexed="61"/>
      <name val="Times New Roman"/>
      <family val="0"/>
    </font>
    <font>
      <b/>
      <sz val="8"/>
      <name val="Times New Roman"/>
      <family val="0"/>
    </font>
    <font>
      <b/>
      <sz val="16"/>
      <name val="Times New Roman"/>
      <family val="0"/>
    </font>
    <font>
      <b/>
      <sz val="24"/>
      <name val="Times New Roman"/>
      <family val="0"/>
    </font>
    <font>
      <sz val="11"/>
      <color indexed="60"/>
      <name val="Calibri"/>
      <family val="2"/>
    </font>
    <font>
      <sz val="11"/>
      <color indexed="20"/>
      <name val="Calibri"/>
      <family val="2"/>
    </font>
    <font>
      <b/>
      <sz val="11"/>
      <color indexed="52"/>
      <name val="Calibri"/>
      <family val="2"/>
    </font>
    <font>
      <b/>
      <sz val="11"/>
      <color indexed="60"/>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59"/>
      <name val="Arial"/>
      <family val="0"/>
    </font>
    <font>
      <sz val="11"/>
      <color indexed="54"/>
      <name val="Calibri"/>
      <family val="2"/>
    </font>
    <font>
      <sz val="11"/>
      <color indexed="52"/>
      <name val="Calibri"/>
      <family val="2"/>
    </font>
    <font>
      <sz val="11"/>
      <color indexed="9"/>
      <name val="Calibri"/>
      <family val="2"/>
    </font>
    <font>
      <b/>
      <sz val="11"/>
      <color indexed="8"/>
      <name val="Calibri"/>
      <family val="2"/>
    </font>
    <font>
      <sz val="18"/>
      <color indexed="54"/>
      <name val="Calibri Light"/>
      <family val="2"/>
    </font>
    <font>
      <sz val="11"/>
      <color indexed="10"/>
      <name val="Calibri"/>
      <family val="2"/>
    </font>
    <font>
      <b/>
      <sz val="10"/>
      <color indexed="8"/>
      <name val="Times New Roman"/>
      <family val="1"/>
    </font>
    <font>
      <sz val="11"/>
      <color indexed="23"/>
      <name val="Calibri"/>
      <family val="2"/>
    </font>
    <font>
      <b/>
      <sz val="10"/>
      <color indexed="60"/>
      <name val="Times New Roman"/>
      <family val="1"/>
    </font>
    <font>
      <sz val="8"/>
      <color indexed="8"/>
      <name val="Times New Roman"/>
      <family val="1"/>
    </font>
    <font>
      <sz val="8"/>
      <color indexed="8"/>
      <name val="Calibri"/>
      <family val="2"/>
    </font>
    <font>
      <sz val="10"/>
      <color indexed="23"/>
      <name val="Times New Roman"/>
      <family val="1"/>
    </font>
    <font>
      <sz val="10"/>
      <color indexed="22"/>
      <name val="Arial"/>
      <family val="2"/>
    </font>
    <font>
      <b/>
      <sz val="8"/>
      <color indexed="8"/>
      <name val="Times New Roman"/>
      <family val="1"/>
    </font>
    <font>
      <u val="single"/>
      <sz val="9"/>
      <color indexed="59"/>
      <name val="Times New Roman"/>
      <family val="1"/>
    </font>
    <font>
      <b/>
      <sz val="9"/>
      <color indexed="8"/>
      <name val="Times New Roman"/>
      <family val="1"/>
    </font>
    <font>
      <sz val="9"/>
      <color indexed="23"/>
      <name val="Times New Roman"/>
      <family val="1"/>
    </font>
    <font>
      <vertAlign val="superscript"/>
      <sz val="10"/>
      <color indexed="8"/>
      <name val="Times New Roman"/>
      <family val="1"/>
    </font>
    <font>
      <vertAlign val="superscript"/>
      <sz val="9.5"/>
      <color indexed="8"/>
      <name val="Times New Roman"/>
      <family val="1"/>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Times New Roman"/>
      <family val="1"/>
    </font>
    <font>
      <b/>
      <sz val="10"/>
      <color theme="1"/>
      <name val="Times New Roman"/>
      <family val="1"/>
    </font>
    <font>
      <sz val="11"/>
      <color theme="0" tint="-0.4999699890613556"/>
      <name val="Calibri"/>
      <family val="2"/>
    </font>
    <font>
      <sz val="10"/>
      <color rgb="FFFFFFFF"/>
      <name val="Times New Roman"/>
      <family val="1"/>
    </font>
    <font>
      <sz val="7"/>
      <color theme="1"/>
      <name val="Times New Roman"/>
      <family val="1"/>
    </font>
    <font>
      <b/>
      <sz val="10"/>
      <color rgb="FFFFFFFF"/>
      <name val="Times New Roman"/>
      <family val="1"/>
    </font>
    <font>
      <sz val="8"/>
      <color theme="1"/>
      <name val="Times New Roman"/>
      <family val="1"/>
    </font>
    <font>
      <sz val="11"/>
      <color theme="1"/>
      <name val="Times New Roman"/>
      <family val="1"/>
    </font>
    <font>
      <sz val="9"/>
      <color theme="1"/>
      <name val="Times New Roman"/>
      <family val="1"/>
    </font>
    <font>
      <sz val="8"/>
      <color theme="1"/>
      <name val="Calibri"/>
      <family val="2"/>
    </font>
    <font>
      <sz val="10"/>
      <color theme="0" tint="-0.4999699890613556"/>
      <name val="Times New Roman"/>
      <family val="1"/>
    </font>
    <font>
      <sz val="10"/>
      <color theme="0" tint="-0.1499900072813034"/>
      <name val="Arial"/>
      <family val="2"/>
    </font>
    <font>
      <i/>
      <sz val="10"/>
      <color theme="1"/>
      <name val="Times New Roman"/>
      <family val="1"/>
    </font>
    <font>
      <b/>
      <sz val="8"/>
      <color theme="1"/>
      <name val="Times New Roman"/>
      <family val="1"/>
    </font>
    <font>
      <sz val="9"/>
      <color theme="1"/>
      <name val="Calibri"/>
      <family val="2"/>
    </font>
    <font>
      <u val="single"/>
      <sz val="9"/>
      <color theme="10"/>
      <name val="Times New Roman"/>
      <family val="1"/>
    </font>
    <font>
      <b/>
      <sz val="9"/>
      <color theme="1"/>
      <name val="Times New Roman"/>
      <family val="1"/>
    </font>
    <font>
      <sz val="9"/>
      <color theme="0" tint="-0.4999699890613556"/>
      <name val="Times New Roman"/>
      <family val="1"/>
    </font>
    <font>
      <sz val="10"/>
      <color rgb="FFFF0000"/>
      <name val="Arial"/>
      <family val="2"/>
    </font>
    <font>
      <sz val="9"/>
      <color rgb="FFFFFFFF"/>
      <name val="Times New Roman"/>
      <family val="1"/>
    </font>
    <font>
      <vertAlign val="superscript"/>
      <sz val="10"/>
      <color theme="1"/>
      <name val="Times New Roman"/>
      <family val="1"/>
    </font>
    <font>
      <sz val="9.5"/>
      <color theme="1"/>
      <name val="Times New Roman"/>
      <family val="1"/>
    </font>
    <font>
      <vertAlign val="superscript"/>
      <sz val="9.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indexed="62"/>
        <bgColor indexed="64"/>
      </patternFill>
    </fill>
    <fill>
      <patternFill patternType="solid">
        <fgColor indexed="63"/>
        <bgColor indexed="64"/>
      </patternFill>
    </fill>
    <fill>
      <patternFill patternType="solid">
        <fgColor rgb="FF00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bottom/>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style="thin">
        <color indexed="63"/>
      </left>
      <right>
        <color indexed="63"/>
      </right>
      <top style="thin">
        <color indexed="63"/>
      </top>
      <bottom>
        <color indexed="63"/>
      </bottom>
    </border>
    <border>
      <left style="thin">
        <color indexed="63"/>
      </left>
      <right style="thin">
        <color indexed="63"/>
      </right>
      <top style="thin">
        <color indexed="63"/>
      </top>
      <bottom>
        <color indexed="63"/>
      </bottom>
    </border>
    <border>
      <left style="thin">
        <color indexed="61"/>
      </left>
      <right>
        <color indexed="63"/>
      </right>
      <top style="thin">
        <color indexed="61"/>
      </top>
      <bottom>
        <color indexed="63"/>
      </bottom>
    </border>
    <border>
      <left style="thin">
        <color indexed="61"/>
      </left>
      <right style="thin">
        <color indexed="61"/>
      </right>
      <top style="thin">
        <color indexed="61"/>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ck"/>
    </border>
    <border>
      <left style="medium"/>
      <right/>
      <top/>
      <bottom style="mediu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quotePrefix="1">
      <protection locked="0"/>
    </xf>
    <xf numFmtId="41" fontId="0" fillId="0" borderId="0" applyFill="0" applyBorder="0" applyAlignment="0" quotePrefix="1">
      <protection locked="0"/>
    </xf>
    <xf numFmtId="43" fontId="70" fillId="0" borderId="0" applyFont="0" applyFill="0" applyBorder="0" applyAlignment="0" applyProtection="0"/>
    <xf numFmtId="43" fontId="0" fillId="0" borderId="0" applyFont="0" applyFill="0" applyBorder="0" applyAlignment="0" quotePrefix="1">
      <protection locked="0"/>
    </xf>
    <xf numFmtId="43" fontId="0" fillId="0" borderId="0" applyFont="0" applyFill="0" applyBorder="0" applyAlignment="0" quotePrefix="1">
      <protection locked="0"/>
    </xf>
    <xf numFmtId="43" fontId="0" fillId="0" borderId="0" applyFont="0" applyFill="0" applyBorder="0" applyAlignment="0" quotePrefix="1">
      <protection locked="0"/>
    </xf>
    <xf numFmtId="44" fontId="0" fillId="0" borderId="0" applyFont="0" applyFill="0" applyBorder="0" applyAlignment="0" quotePrefix="1">
      <protection locked="0"/>
    </xf>
    <xf numFmtId="42" fontId="0" fillId="0" borderId="0" applyFill="0" applyBorder="0" applyAlignment="0" quotePrefix="1">
      <protection locked="0"/>
    </xf>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quotePrefix="1">
      <protection locked="0"/>
    </xf>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343">
    <xf numFmtId="0" fontId="0" fillId="0" borderId="0" xfId="0" applyAlignment="1">
      <alignment/>
    </xf>
    <xf numFmtId="0" fontId="0" fillId="0" borderId="0" xfId="62">
      <alignment/>
      <protection/>
    </xf>
    <xf numFmtId="0" fontId="10" fillId="0" borderId="0" xfId="65" applyFont="1" applyAlignment="1">
      <alignment horizontal="center" vertical="center"/>
      <protection/>
    </xf>
    <xf numFmtId="0" fontId="10" fillId="0" borderId="0" xfId="65" applyFont="1">
      <alignment/>
      <protection/>
    </xf>
    <xf numFmtId="0" fontId="11" fillId="0" borderId="0" xfId="65" applyFont="1" applyAlignment="1">
      <alignment horizontal="right"/>
      <protection/>
    </xf>
    <xf numFmtId="0" fontId="12" fillId="0" borderId="0" xfId="65" applyFont="1">
      <alignment/>
      <protection/>
    </xf>
    <xf numFmtId="0" fontId="10" fillId="0" borderId="0" xfId="65" applyFont="1" applyAlignment="1">
      <alignment horizontal="right"/>
      <protection/>
    </xf>
    <xf numFmtId="0" fontId="12" fillId="0" borderId="10" xfId="65" applyFont="1" applyBorder="1" applyAlignment="1">
      <alignment horizontal="center" vertical="center"/>
      <protection/>
    </xf>
    <xf numFmtId="0" fontId="13" fillId="0" borderId="0" xfId="65" applyFont="1">
      <alignment/>
      <protection/>
    </xf>
    <xf numFmtId="0" fontId="10" fillId="0" borderId="0" xfId="65" applyFont="1" applyAlignment="1">
      <alignment vertical="center"/>
      <protection/>
    </xf>
    <xf numFmtId="49" fontId="10" fillId="0" borderId="0" xfId="65" applyNumberFormat="1" applyFont="1">
      <alignment/>
      <protection/>
    </xf>
    <xf numFmtId="0" fontId="10" fillId="0" borderId="0" xfId="65" applyFont="1" applyAlignment="1">
      <alignment horizontal="left" vertical="center"/>
      <protection/>
    </xf>
    <xf numFmtId="0" fontId="13" fillId="0" borderId="0" xfId="65" applyFont="1" applyAlignment="1">
      <alignment vertical="center"/>
      <protection/>
    </xf>
    <xf numFmtId="0" fontId="14" fillId="0" borderId="0" xfId="65" applyFont="1" applyAlignment="1">
      <alignment horizontal="center"/>
      <protection/>
    </xf>
    <xf numFmtId="0" fontId="14" fillId="0" borderId="0" xfId="65" applyFont="1">
      <alignment/>
      <protection/>
    </xf>
    <xf numFmtId="0" fontId="15" fillId="0" borderId="0" xfId="65" applyFont="1">
      <alignment/>
      <protection/>
    </xf>
    <xf numFmtId="0" fontId="16" fillId="0" borderId="0" xfId="62" applyFont="1" applyAlignment="1">
      <alignment horizontal="center" vertical="center"/>
      <protection/>
    </xf>
    <xf numFmtId="0" fontId="17" fillId="0" borderId="0" xfId="62" applyFont="1" applyAlignment="1">
      <alignment vertical="center"/>
      <protection/>
    </xf>
    <xf numFmtId="0" fontId="18" fillId="0" borderId="0" xfId="62" applyFont="1" applyAlignment="1">
      <alignment vertical="center"/>
      <protection/>
    </xf>
    <xf numFmtId="0" fontId="17" fillId="0" borderId="0" xfId="62" applyFont="1" applyAlignment="1">
      <alignment horizontal="justify" vertical="center"/>
      <protection/>
    </xf>
    <xf numFmtId="0" fontId="17" fillId="0" borderId="0" xfId="62" applyFont="1" applyAlignment="1">
      <alignment horizontal="center" vertical="center"/>
      <protection/>
    </xf>
    <xf numFmtId="0" fontId="17" fillId="0" borderId="0" xfId="62" applyFont="1" applyAlignment="1">
      <alignment horizontal="justify" vertical="center" wrapText="1"/>
      <protection/>
    </xf>
    <xf numFmtId="0" fontId="17" fillId="0" borderId="0" xfId="62" applyFont="1" applyAlignment="1">
      <alignment horizontal="left" vertical="center" wrapText="1"/>
      <protection/>
    </xf>
    <xf numFmtId="0" fontId="17" fillId="0" borderId="0" xfId="62" applyFont="1" applyAlignment="1">
      <alignment horizontal="left" vertical="center"/>
      <protection/>
    </xf>
    <xf numFmtId="0" fontId="89" fillId="0" borderId="0" xfId="62" applyFont="1" applyAlignment="1">
      <alignment horizontal="center" vertical="center"/>
      <protection/>
    </xf>
    <xf numFmtId="0" fontId="89" fillId="0" borderId="0" xfId="62" applyFont="1" applyAlignment="1">
      <alignment vertical="center"/>
      <protection/>
    </xf>
    <xf numFmtId="0" fontId="89" fillId="0" borderId="0" xfId="62" applyFont="1" applyAlignment="1">
      <alignment horizontal="justify" vertical="center"/>
      <protection/>
    </xf>
    <xf numFmtId="0" fontId="89" fillId="0" borderId="0" xfId="62" applyFont="1" applyAlignment="1">
      <alignment horizontal="left" vertical="center" indent="2"/>
      <protection/>
    </xf>
    <xf numFmtId="0" fontId="90" fillId="0" borderId="0" xfId="62" applyFont="1" applyAlignment="1">
      <alignment horizontal="justify" vertical="center"/>
      <protection/>
    </xf>
    <xf numFmtId="0" fontId="91" fillId="0" borderId="0" xfId="62" applyFont="1" applyAlignment="1">
      <alignment horizontal="left" indent="3"/>
      <protection/>
    </xf>
    <xf numFmtId="0" fontId="92" fillId="0" borderId="11" xfId="62" applyFont="1" applyBorder="1" applyAlignment="1">
      <alignment horizontal="center" vertical="center" wrapText="1"/>
      <protection/>
    </xf>
    <xf numFmtId="0" fontId="92" fillId="0" borderId="0" xfId="62" applyFont="1" applyAlignment="1">
      <alignment horizontal="center" vertical="center" wrapText="1"/>
      <protection/>
    </xf>
    <xf numFmtId="0" fontId="89" fillId="0" borderId="10" xfId="62" applyFont="1" applyBorder="1" applyAlignment="1">
      <alignment horizontal="center" vertical="center" wrapText="1"/>
      <protection/>
    </xf>
    <xf numFmtId="0" fontId="89" fillId="0" borderId="10" xfId="62" applyFont="1" applyBorder="1" applyAlignment="1">
      <alignment horizontal="center" wrapText="1"/>
      <protection/>
    </xf>
    <xf numFmtId="0" fontId="89" fillId="0" borderId="0" xfId="62" applyFont="1" applyAlignment="1">
      <alignment wrapText="1"/>
      <protection/>
    </xf>
    <xf numFmtId="43" fontId="89" fillId="0" borderId="10" xfId="44" applyFont="1" applyBorder="1" applyAlignment="1">
      <alignment vertical="center" wrapText="1"/>
    </xf>
    <xf numFmtId="0" fontId="89" fillId="0" borderId="0" xfId="62" applyFont="1" applyAlignment="1">
      <alignment vertical="center" wrapText="1"/>
      <protection/>
    </xf>
    <xf numFmtId="43" fontId="89" fillId="0" borderId="0" xfId="44" applyFont="1" applyBorder="1" applyAlignment="1">
      <alignment vertical="center" wrapText="1"/>
    </xf>
    <xf numFmtId="0" fontId="89" fillId="0" borderId="10" xfId="62" applyFont="1" applyBorder="1" applyAlignment="1">
      <alignment horizontal="justify" vertical="center" wrapText="1"/>
      <protection/>
    </xf>
    <xf numFmtId="43" fontId="89" fillId="0" borderId="10" xfId="44" applyFont="1" applyBorder="1" applyAlignment="1">
      <alignment horizontal="justify" vertical="center" wrapText="1"/>
    </xf>
    <xf numFmtId="0" fontId="89" fillId="0" borderId="0" xfId="62" applyFont="1" applyAlignment="1">
      <alignment horizontal="justify" vertical="center" wrapText="1"/>
      <protection/>
    </xf>
    <xf numFmtId="0" fontId="89" fillId="0" borderId="10" xfId="62" applyFont="1" applyBorder="1" applyAlignment="1">
      <alignment vertical="center" wrapText="1"/>
      <protection/>
    </xf>
    <xf numFmtId="43" fontId="0" fillId="0" borderId="0" xfId="62" applyNumberFormat="1">
      <alignment/>
      <protection/>
    </xf>
    <xf numFmtId="0" fontId="91" fillId="0" borderId="0" xfId="62" applyFont="1">
      <alignment/>
      <protection/>
    </xf>
    <xf numFmtId="0" fontId="90" fillId="0" borderId="0" xfId="62" applyFont="1" applyAlignment="1">
      <alignment vertical="center"/>
      <protection/>
    </xf>
    <xf numFmtId="43" fontId="93" fillId="0" borderId="10" xfId="44" applyFont="1" applyFill="1" applyBorder="1" applyAlignment="1">
      <alignment vertical="center"/>
    </xf>
    <xf numFmtId="43" fontId="93" fillId="0" borderId="10" xfId="44" applyFont="1" applyFill="1" applyBorder="1" applyAlignment="1">
      <alignment vertical="center" wrapText="1"/>
    </xf>
    <xf numFmtId="0" fontId="91" fillId="0" borderId="0" xfId="62" applyFont="1" applyAlignment="1">
      <alignment horizontal="center"/>
      <protection/>
    </xf>
    <xf numFmtId="0" fontId="94" fillId="0" borderId="0" xfId="62" applyFont="1" applyAlignment="1">
      <alignment vertical="center"/>
      <protection/>
    </xf>
    <xf numFmtId="0" fontId="90" fillId="0" borderId="10" xfId="62" applyFont="1" applyBorder="1" applyAlignment="1">
      <alignment horizontal="center" wrapText="1"/>
      <protection/>
    </xf>
    <xf numFmtId="0" fontId="90" fillId="0" borderId="10" xfId="62" applyFont="1" applyBorder="1" applyAlignment="1">
      <alignment horizontal="center" vertical="center" wrapText="1"/>
      <protection/>
    </xf>
    <xf numFmtId="43" fontId="95" fillId="0" borderId="10" xfId="44" applyFont="1" applyFill="1" applyBorder="1" applyAlignment="1">
      <alignment horizontal="center" vertical="center" wrapText="1"/>
    </xf>
    <xf numFmtId="43" fontId="95" fillId="0" borderId="10" xfId="44" applyFont="1" applyFill="1" applyBorder="1" applyAlignment="1">
      <alignment horizontal="justify" vertical="center" wrapText="1"/>
    </xf>
    <xf numFmtId="43" fontId="95" fillId="0" borderId="10" xfId="44" applyFont="1" applyFill="1" applyBorder="1" applyAlignment="1">
      <alignment vertical="center" wrapText="1"/>
    </xf>
    <xf numFmtId="0" fontId="89" fillId="0" borderId="10" xfId="62" applyFont="1" applyBorder="1" applyAlignment="1">
      <alignment horizontal="left" vertical="center" wrapText="1" indent="4"/>
      <protection/>
    </xf>
    <xf numFmtId="0" fontId="96" fillId="0" borderId="0" xfId="62" applyFont="1" applyAlignment="1">
      <alignment horizontal="left" vertical="center" wrapText="1"/>
      <protection/>
    </xf>
    <xf numFmtId="0" fontId="90" fillId="0" borderId="10" xfId="62" applyFont="1" applyBorder="1" applyAlignment="1">
      <alignment vertical="center" wrapText="1"/>
      <protection/>
    </xf>
    <xf numFmtId="0" fontId="89" fillId="0" borderId="10" xfId="62" applyFont="1" applyBorder="1" applyAlignment="1">
      <alignment horizontal="left" vertical="center" wrapText="1" indent="1"/>
      <protection/>
    </xf>
    <xf numFmtId="43" fontId="95" fillId="0" borderId="10" xfId="44" applyFont="1" applyFill="1" applyBorder="1" applyAlignment="1">
      <alignment horizontal="right" vertical="center" wrapText="1"/>
    </xf>
    <xf numFmtId="0" fontId="90" fillId="0" borderId="10" xfId="62" applyFont="1" applyBorder="1" applyAlignment="1">
      <alignment horizontal="left" vertical="center" wrapText="1" indent="1"/>
      <protection/>
    </xf>
    <xf numFmtId="0" fontId="89" fillId="0" borderId="0" xfId="62" applyFont="1" applyAlignment="1">
      <alignment horizontal="center" wrapText="1"/>
      <protection/>
    </xf>
    <xf numFmtId="0" fontId="97" fillId="0" borderId="0" xfId="62" applyFont="1">
      <alignment/>
      <protection/>
    </xf>
    <xf numFmtId="0" fontId="91" fillId="0" borderId="0" xfId="62" applyFont="1" applyAlignment="1">
      <alignment horizontal="left" vertical="center" indent="5"/>
      <protection/>
    </xf>
    <xf numFmtId="0" fontId="89" fillId="33" borderId="10" xfId="62" applyFont="1" applyFill="1" applyBorder="1" applyAlignment="1">
      <alignment horizontal="center" vertical="center" wrapText="1"/>
      <protection/>
    </xf>
    <xf numFmtId="43" fontId="89" fillId="33" borderId="10" xfId="44" applyFont="1" applyFill="1" applyBorder="1" applyAlignment="1">
      <alignment vertical="center" wrapText="1"/>
    </xf>
    <xf numFmtId="0" fontId="92" fillId="0" borderId="0" xfId="62" applyFont="1" applyAlignment="1">
      <alignment vertical="center"/>
      <protection/>
    </xf>
    <xf numFmtId="0" fontId="94" fillId="0" borderId="10" xfId="62" applyFont="1" applyBorder="1" applyAlignment="1">
      <alignment vertical="center" wrapText="1"/>
      <protection/>
    </xf>
    <xf numFmtId="0" fontId="89" fillId="0" borderId="0" xfId="62" applyFont="1" applyAlignment="1">
      <alignment horizontal="left" vertical="center" wrapText="1"/>
      <protection/>
    </xf>
    <xf numFmtId="0" fontId="89" fillId="0" borderId="0" xfId="62" applyFont="1" applyAlignment="1">
      <alignment horizontal="center" vertical="center" wrapText="1"/>
      <protection/>
    </xf>
    <xf numFmtId="43" fontId="89" fillId="0" borderId="10" xfId="44" applyFont="1" applyBorder="1" applyAlignment="1">
      <alignment horizontal="justify" vertical="center" wrapText="1"/>
    </xf>
    <xf numFmtId="0" fontId="96" fillId="0" borderId="10" xfId="62" applyFont="1" applyBorder="1">
      <alignment/>
      <protection/>
    </xf>
    <xf numFmtId="43" fontId="89" fillId="0" borderId="10" xfId="44" applyFont="1" applyBorder="1" applyAlignment="1">
      <alignment/>
    </xf>
    <xf numFmtId="43" fontId="89" fillId="0" borderId="10" xfId="44" applyFont="1" applyBorder="1" applyAlignment="1">
      <alignment/>
    </xf>
    <xf numFmtId="43" fontId="89" fillId="0" borderId="0" xfId="44" applyFont="1" applyBorder="1" applyAlignment="1">
      <alignment/>
    </xf>
    <xf numFmtId="0" fontId="96" fillId="0" borderId="10" xfId="62" applyFont="1" applyBorder="1" applyAlignment="1">
      <alignment horizontal="center"/>
      <protection/>
    </xf>
    <xf numFmtId="43" fontId="89" fillId="0" borderId="10" xfId="44" applyFont="1" applyBorder="1" applyAlignment="1">
      <alignment/>
    </xf>
    <xf numFmtId="0" fontId="91" fillId="0" borderId="0" xfId="62" applyFont="1" applyAlignment="1">
      <alignment horizontal="left" indent="6"/>
      <protection/>
    </xf>
    <xf numFmtId="0" fontId="90" fillId="0" borderId="10" xfId="62" applyFont="1" applyBorder="1" applyAlignment="1">
      <alignment horizontal="justify" vertical="center" wrapText="1"/>
      <protection/>
    </xf>
    <xf numFmtId="43" fontId="89" fillId="0" borderId="10" xfId="44" applyFont="1" applyFill="1" applyBorder="1" applyAlignment="1">
      <alignment/>
    </xf>
    <xf numFmtId="0" fontId="89" fillId="0" borderId="12" xfId="62" applyFont="1" applyBorder="1" applyAlignment="1">
      <alignment horizontal="center" vertical="center" wrapText="1"/>
      <protection/>
    </xf>
    <xf numFmtId="43" fontId="89" fillId="0" borderId="12" xfId="44" applyFont="1" applyBorder="1" applyAlignment="1">
      <alignment/>
    </xf>
    <xf numFmtId="43" fontId="89" fillId="0" borderId="12" xfId="44" applyFont="1" applyFill="1" applyBorder="1" applyAlignment="1">
      <alignment/>
    </xf>
    <xf numFmtId="0" fontId="89" fillId="0" borderId="0" xfId="62" applyFont="1" applyAlignment="1">
      <alignment horizontal="left" vertical="center" wrapText="1" indent="1"/>
      <protection/>
    </xf>
    <xf numFmtId="43" fontId="89" fillId="0" borderId="10" xfId="44" applyFont="1" applyFill="1" applyBorder="1" applyAlignment="1">
      <alignment horizontal="center" vertical="center" wrapText="1"/>
    </xf>
    <xf numFmtId="43" fontId="0" fillId="0" borderId="0" xfId="47" applyFont="1" applyAlignment="1">
      <alignment/>
      <protection locked="0"/>
    </xf>
    <xf numFmtId="43" fontId="98" fillId="0" borderId="0" xfId="62" applyNumberFormat="1" applyFont="1">
      <alignment/>
      <protection/>
    </xf>
    <xf numFmtId="0" fontId="89" fillId="0" borderId="0" xfId="62" applyFont="1">
      <alignment/>
      <protection/>
    </xf>
    <xf numFmtId="0" fontId="99" fillId="0" borderId="0" xfId="62" applyFont="1" applyAlignment="1">
      <alignment horizontal="center" vertical="center" wrapText="1"/>
      <protection/>
    </xf>
    <xf numFmtId="43" fontId="89" fillId="0" borderId="10" xfId="44" applyFont="1" applyBorder="1" applyAlignment="1">
      <alignment horizontal="center" vertical="center" wrapText="1"/>
    </xf>
    <xf numFmtId="43" fontId="89" fillId="0" borderId="10" xfId="44" applyFont="1" applyFill="1" applyBorder="1" applyAlignment="1">
      <alignment vertical="center" wrapText="1"/>
    </xf>
    <xf numFmtId="43" fontId="100" fillId="0" borderId="0" xfId="46" applyFont="1" applyAlignment="1">
      <alignment/>
      <protection locked="0"/>
    </xf>
    <xf numFmtId="43" fontId="98" fillId="0" borderId="0" xfId="44" applyFont="1" applyFill="1" applyAlignment="1">
      <alignment/>
    </xf>
    <xf numFmtId="0" fontId="89" fillId="0" borderId="10" xfId="62" applyFont="1" applyBorder="1" applyAlignment="1">
      <alignment horizontal="right" vertical="center" wrapText="1"/>
      <protection/>
    </xf>
    <xf numFmtId="0" fontId="92" fillId="0" borderId="0" xfId="62" applyFont="1" applyAlignment="1">
      <alignment horizontal="justify" vertical="center" wrapText="1"/>
      <protection/>
    </xf>
    <xf numFmtId="0" fontId="89" fillId="0" borderId="0" xfId="62" applyFont="1" applyAlignment="1">
      <alignment horizontal="left" vertical="center" indent="3"/>
      <protection/>
    </xf>
    <xf numFmtId="0" fontId="89" fillId="0" borderId="0" xfId="62" applyFont="1" applyAlignment="1">
      <alignment horizontal="left"/>
      <protection/>
    </xf>
    <xf numFmtId="0" fontId="101" fillId="0" borderId="10" xfId="62" applyFont="1" applyBorder="1" applyAlignment="1">
      <alignment vertical="center" wrapText="1"/>
      <protection/>
    </xf>
    <xf numFmtId="0" fontId="96" fillId="0" borderId="0" xfId="62" applyFont="1" applyAlignment="1">
      <alignment horizontal="center"/>
      <protection/>
    </xf>
    <xf numFmtId="0" fontId="95" fillId="0" borderId="13" xfId="62" applyFont="1" applyBorder="1" applyAlignment="1">
      <alignment horizontal="center" vertical="center" wrapText="1"/>
      <protection/>
    </xf>
    <xf numFmtId="0" fontId="102" fillId="0" borderId="13" xfId="62" applyFont="1" applyBorder="1" applyAlignment="1">
      <alignment horizontal="center" vertical="center" wrapText="1"/>
      <protection/>
    </xf>
    <xf numFmtId="0" fontId="102" fillId="0" borderId="13" xfId="62" applyFont="1" applyBorder="1" applyAlignment="1">
      <alignment vertical="center" wrapText="1"/>
      <protection/>
    </xf>
    <xf numFmtId="43" fontId="95" fillId="0" borderId="13" xfId="44" applyFont="1" applyBorder="1" applyAlignment="1">
      <alignment vertical="center" wrapText="1"/>
    </xf>
    <xf numFmtId="164" fontId="95" fillId="0" borderId="13" xfId="44" applyNumberFormat="1" applyFont="1" applyBorder="1" applyAlignment="1">
      <alignment vertical="center" textRotation="90" wrapText="1"/>
    </xf>
    <xf numFmtId="0" fontId="95" fillId="0" borderId="13" xfId="62" applyFont="1" applyBorder="1" applyAlignment="1">
      <alignment vertical="center" wrapText="1"/>
      <protection/>
    </xf>
    <xf numFmtId="0" fontId="95" fillId="0" borderId="13" xfId="62" applyFont="1" applyBorder="1" applyAlignment="1">
      <alignment horizontal="left" vertical="center" wrapText="1" indent="4"/>
      <protection/>
    </xf>
    <xf numFmtId="164" fontId="95" fillId="0" borderId="13" xfId="44" applyNumberFormat="1" applyFont="1" applyBorder="1" applyAlignment="1">
      <alignment vertical="center" wrapText="1"/>
    </xf>
    <xf numFmtId="0" fontId="97" fillId="0" borderId="0" xfId="62" applyFont="1" applyAlignment="1">
      <alignment vertical="center"/>
      <protection/>
    </xf>
    <xf numFmtId="165" fontId="103" fillId="0" borderId="0" xfId="62" applyNumberFormat="1" applyFont="1">
      <alignment/>
      <protection/>
    </xf>
    <xf numFmtId="0" fontId="89" fillId="0" borderId="10" xfId="62" applyFont="1" applyFill="1" applyBorder="1" applyAlignment="1">
      <alignment horizontal="center" vertical="center" wrapText="1"/>
      <protection/>
    </xf>
    <xf numFmtId="4" fontId="89" fillId="0" borderId="0" xfId="62" applyNumberFormat="1" applyFont="1" applyAlignment="1">
      <alignment vertical="center" wrapText="1"/>
      <protection/>
    </xf>
    <xf numFmtId="43" fontId="89" fillId="0" borderId="0" xfId="42" applyFont="1" applyAlignment="1">
      <alignment vertical="center" wrapText="1"/>
      <protection locked="0"/>
    </xf>
    <xf numFmtId="4" fontId="2" fillId="0" borderId="14" xfId="0" applyNumberFormat="1" applyFont="1" applyBorder="1" applyAlignment="1">
      <alignment horizontal="right" vertical="center" wrapText="1"/>
    </xf>
    <xf numFmtId="4" fontId="2" fillId="0" borderId="15" xfId="0" applyNumberFormat="1" applyFont="1" applyBorder="1" applyAlignment="1">
      <alignment horizontal="right" vertical="center" wrapText="1"/>
    </xf>
    <xf numFmtId="0" fontId="0" fillId="0" borderId="0" xfId="0" applyFont="1" applyAlignment="1">
      <alignment/>
    </xf>
    <xf numFmtId="0" fontId="2" fillId="0" borderId="0" xfId="0" applyFont="1" applyAlignment="1">
      <alignment horizontal="right" vertical="center" wrapText="1"/>
    </xf>
    <xf numFmtId="0" fontId="0" fillId="0" borderId="0" xfId="62" applyFont="1">
      <alignment/>
      <protection/>
    </xf>
    <xf numFmtId="0" fontId="1" fillId="0" borderId="0" xfId="0" applyFont="1" applyAlignment="1">
      <alignment horizontal="left" vertical="top"/>
    </xf>
    <xf numFmtId="0" fontId="2" fillId="0" borderId="0" xfId="0" applyFont="1" applyAlignment="1">
      <alignment horizontal="right" vertical="center" wrapText="1"/>
    </xf>
    <xf numFmtId="0" fontId="2" fillId="34" borderId="16" xfId="0" applyFont="1" applyFill="1" applyBorder="1" applyAlignment="1">
      <alignment horizontal="center" vertical="center" wrapText="1"/>
    </xf>
    <xf numFmtId="0" fontId="2" fillId="34" borderId="17" xfId="0" applyFont="1" applyFill="1" applyBorder="1" applyAlignment="1">
      <alignment horizontal="center" vertical="center" wrapText="1"/>
    </xf>
    <xf numFmtId="4" fontId="32" fillId="0" borderId="16" xfId="0" applyNumberFormat="1" applyFont="1" applyBorder="1" applyAlignment="1">
      <alignment horizontal="right" vertical="center" wrapText="1"/>
    </xf>
    <xf numFmtId="4" fontId="32" fillId="0" borderId="17" xfId="0" applyNumberFormat="1" applyFont="1" applyBorder="1" applyAlignment="1">
      <alignment horizontal="right" vertical="center" wrapText="1"/>
    </xf>
    <xf numFmtId="4" fontId="33" fillId="0" borderId="16" xfId="0" applyNumberFormat="1" applyFont="1" applyBorder="1" applyAlignment="1">
      <alignment horizontal="right" vertical="center" wrapText="1"/>
    </xf>
    <xf numFmtId="4" fontId="104" fillId="0" borderId="17" xfId="58" applyNumberFormat="1" applyFont="1" applyBorder="1" applyAlignment="1">
      <alignment horizontal="right" vertical="center" wrapText="1"/>
    </xf>
    <xf numFmtId="4" fontId="33" fillId="0" borderId="17" xfId="0" applyNumberFormat="1" applyFont="1" applyBorder="1" applyAlignment="1">
      <alignment horizontal="right" vertical="center" wrapText="1"/>
    </xf>
    <xf numFmtId="4" fontId="2" fillId="0" borderId="16" xfId="0" applyNumberFormat="1" applyFont="1" applyBorder="1" applyAlignment="1">
      <alignment horizontal="right" vertical="center" wrapText="1"/>
    </xf>
    <xf numFmtId="4" fontId="2" fillId="0" borderId="17" xfId="0" applyNumberFormat="1" applyFont="1" applyBorder="1" applyAlignment="1">
      <alignment horizontal="right" vertical="center" wrapText="1"/>
    </xf>
    <xf numFmtId="4" fontId="7" fillId="0" borderId="16" xfId="0" applyNumberFormat="1" applyFont="1" applyBorder="1" applyAlignment="1">
      <alignment horizontal="right" vertical="center" wrapText="1"/>
    </xf>
    <xf numFmtId="4" fontId="7" fillId="0" borderId="17" xfId="0" applyNumberFormat="1" applyFont="1" applyBorder="1" applyAlignment="1">
      <alignment horizontal="right" vertical="center" wrapText="1"/>
    </xf>
    <xf numFmtId="4" fontId="34" fillId="0" borderId="16" xfId="0" applyNumberFormat="1" applyFont="1" applyBorder="1" applyAlignment="1">
      <alignment horizontal="right" vertical="center" wrapText="1"/>
    </xf>
    <xf numFmtId="4" fontId="34" fillId="0" borderId="17" xfId="0" applyNumberFormat="1" applyFont="1" applyBorder="1" applyAlignment="1">
      <alignment horizontal="right" vertical="center" wrapText="1"/>
    </xf>
    <xf numFmtId="0" fontId="4" fillId="0" borderId="0" xfId="0" applyFont="1" applyAlignment="1">
      <alignment horizontal="center" wrapText="1"/>
    </xf>
    <xf numFmtId="0" fontId="2" fillId="0" borderId="12" xfId="0" applyFont="1" applyBorder="1" applyAlignment="1">
      <alignment horizontal="right" vertical="center" wrapText="1"/>
    </xf>
    <xf numFmtId="0" fontId="2" fillId="0" borderId="12" xfId="0" applyFont="1" applyBorder="1" applyAlignment="1">
      <alignment horizontal="left" vertical="center" wrapText="1"/>
    </xf>
    <xf numFmtId="0" fontId="1" fillId="0" borderId="0" xfId="0" applyFont="1" applyAlignment="1">
      <alignment horizontal="left" vertical="top"/>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49" fontId="3" fillId="0" borderId="14" xfId="0" applyNumberFormat="1" applyFont="1" applyBorder="1" applyAlignment="1">
      <alignment horizontal="left" vertical="center" wrapText="1"/>
    </xf>
    <xf numFmtId="4" fontId="7" fillId="0" borderId="14" xfId="0" applyNumberFormat="1" applyFont="1" applyBorder="1" applyAlignment="1">
      <alignment horizontal="right" vertical="center" wrapText="1"/>
    </xf>
    <xf numFmtId="4" fontId="7" fillId="0" borderId="15" xfId="0" applyNumberFormat="1" applyFont="1" applyBorder="1" applyAlignment="1">
      <alignment horizontal="right" vertical="center" wrapText="1"/>
    </xf>
    <xf numFmtId="0" fontId="4" fillId="0" borderId="0" xfId="0" applyFont="1" applyAlignment="1">
      <alignment horizontal="center" wrapText="1"/>
    </xf>
    <xf numFmtId="0" fontId="2" fillId="0" borderId="12" xfId="0" applyFont="1" applyBorder="1" applyAlignment="1">
      <alignment horizontal="right" vertical="center" wrapText="1"/>
    </xf>
    <xf numFmtId="0" fontId="1" fillId="0" borderId="12" xfId="0" applyFont="1" applyBorder="1" applyAlignment="1">
      <alignment horizontal="left" vertical="center" wrapText="1"/>
    </xf>
    <xf numFmtId="0" fontId="1" fillId="0" borderId="0" xfId="63" applyFont="1" applyAlignment="1">
      <alignment horizontal="left" vertical="top"/>
      <protection/>
    </xf>
    <xf numFmtId="0" fontId="0" fillId="0" borderId="0" xfId="63">
      <alignment/>
      <protection/>
    </xf>
    <xf numFmtId="0" fontId="2" fillId="0" borderId="0" xfId="63" applyFont="1" applyAlignment="1">
      <alignment horizontal="right" vertical="center" wrapText="1"/>
      <protection/>
    </xf>
    <xf numFmtId="0" fontId="2" fillId="34" borderId="14" xfId="63" applyFont="1" applyFill="1" applyBorder="1" applyAlignment="1">
      <alignment horizontal="center" vertical="center" wrapText="1"/>
      <protection/>
    </xf>
    <xf numFmtId="0" fontId="2" fillId="34" borderId="15" xfId="63" applyFont="1" applyFill="1" applyBorder="1" applyAlignment="1">
      <alignment horizontal="center" vertical="center" wrapText="1"/>
      <protection/>
    </xf>
    <xf numFmtId="0" fontId="2" fillId="0" borderId="14" xfId="63" applyFont="1" applyBorder="1" applyAlignment="1">
      <alignment horizontal="center" vertical="center" wrapText="1"/>
      <protection/>
    </xf>
    <xf numFmtId="49" fontId="2" fillId="0" borderId="14" xfId="63" applyNumberFormat="1" applyFont="1" applyBorder="1" applyAlignment="1">
      <alignment horizontal="left" vertical="center" wrapText="1"/>
      <protection/>
    </xf>
    <xf numFmtId="4" fontId="2" fillId="0" borderId="14" xfId="63" applyNumberFormat="1" applyFont="1" applyBorder="1" applyAlignment="1">
      <alignment horizontal="right" vertical="center" wrapText="1"/>
      <protection/>
    </xf>
    <xf numFmtId="4" fontId="2" fillId="0" borderId="15" xfId="63" applyNumberFormat="1" applyFont="1" applyBorder="1" applyAlignment="1">
      <alignment horizontal="right" vertical="center" wrapText="1"/>
      <protection/>
    </xf>
    <xf numFmtId="0" fontId="2" fillId="0" borderId="12" xfId="63" applyFont="1" applyBorder="1" applyAlignment="1">
      <alignment horizontal="right" vertical="center" wrapText="1"/>
      <protection/>
    </xf>
    <xf numFmtId="0" fontId="2" fillId="0" borderId="12" xfId="63" applyFont="1" applyBorder="1" applyAlignment="1">
      <alignment horizontal="left" vertical="center" wrapText="1"/>
      <protection/>
    </xf>
    <xf numFmtId="0" fontId="2" fillId="0" borderId="18" xfId="0" applyFont="1" applyBorder="1" applyAlignment="1">
      <alignment horizontal="center" vertical="center" wrapText="1"/>
    </xf>
    <xf numFmtId="0" fontId="2" fillId="0" borderId="0" xfId="0" applyFont="1" applyAlignment="1">
      <alignment horizontal="left" vertical="center" wrapText="1"/>
    </xf>
    <xf numFmtId="0" fontId="3" fillId="0" borderId="19" xfId="0" applyFont="1" applyBorder="1" applyAlignment="1">
      <alignment horizontal="left" vertical="top" wrapText="1"/>
    </xf>
    <xf numFmtId="4" fontId="3" fillId="34" borderId="19" xfId="0" applyNumberFormat="1" applyFont="1" applyFill="1" applyBorder="1" applyAlignment="1">
      <alignment horizontal="right" vertical="center" wrapText="1"/>
    </xf>
    <xf numFmtId="4" fontId="3" fillId="0" borderId="19" xfId="0" applyNumberFormat="1" applyFont="1" applyBorder="1" applyAlignment="1">
      <alignment horizontal="right" vertical="center" wrapText="1"/>
    </xf>
    <xf numFmtId="0" fontId="36" fillId="35" borderId="20" xfId="0" applyFont="1" applyFill="1" applyBorder="1" applyAlignment="1">
      <alignment horizontal="center" vertical="center" wrapText="1"/>
    </xf>
    <xf numFmtId="0" fontId="2" fillId="0" borderId="19" xfId="0" applyFont="1" applyBorder="1" applyAlignment="1">
      <alignment horizontal="left" wrapText="1"/>
    </xf>
    <xf numFmtId="0" fontId="2" fillId="0" borderId="21" xfId="0" applyFont="1" applyBorder="1" applyAlignment="1">
      <alignment horizontal="left" wrapText="1"/>
    </xf>
    <xf numFmtId="49" fontId="2" fillId="0" borderId="19" xfId="0" applyNumberFormat="1" applyFont="1" applyBorder="1" applyAlignment="1">
      <alignment horizontal="left" wrapText="1"/>
    </xf>
    <xf numFmtId="49" fontId="2" fillId="0" borderId="21" xfId="0" applyNumberFormat="1" applyFont="1" applyBorder="1" applyAlignment="1">
      <alignment horizontal="left" wrapText="1"/>
    </xf>
    <xf numFmtId="43" fontId="1" fillId="0" borderId="0" xfId="0" applyNumberFormat="1" applyFont="1" applyAlignment="1">
      <alignment horizontal="left" vertical="top"/>
    </xf>
    <xf numFmtId="0" fontId="2" fillId="0" borderId="0" xfId="62" applyFont="1">
      <alignment/>
      <protection/>
    </xf>
    <xf numFmtId="0" fontId="97" fillId="0" borderId="0" xfId="62" applyFont="1" applyAlignment="1">
      <alignment horizontal="justify" vertical="center"/>
      <protection/>
    </xf>
    <xf numFmtId="0" fontId="97" fillId="0" borderId="10" xfId="62" applyFont="1" applyBorder="1" applyAlignment="1">
      <alignment horizontal="center" vertical="center" wrapText="1"/>
      <protection/>
    </xf>
    <xf numFmtId="0" fontId="97" fillId="0" borderId="0" xfId="62" applyFont="1" applyAlignment="1">
      <alignment vertical="center"/>
      <protection/>
    </xf>
    <xf numFmtId="0" fontId="97" fillId="0" borderId="0" xfId="62" applyFont="1" applyAlignment="1">
      <alignment horizontal="center" vertical="center" wrapText="1"/>
      <protection/>
    </xf>
    <xf numFmtId="0" fontId="97" fillId="0" borderId="0" xfId="62" applyFont="1" applyAlignment="1">
      <alignment vertical="center" wrapText="1"/>
      <protection/>
    </xf>
    <xf numFmtId="43" fontId="97" fillId="0" borderId="10" xfId="44" applyFont="1" applyBorder="1" applyAlignment="1">
      <alignment vertical="center" wrapText="1"/>
    </xf>
    <xf numFmtId="0" fontId="105" fillId="0" borderId="0" xfId="62" applyFont="1" applyAlignment="1">
      <alignment vertical="center"/>
      <protection/>
    </xf>
    <xf numFmtId="0" fontId="97" fillId="0" borderId="10" xfId="62" applyFont="1" applyBorder="1" applyAlignment="1">
      <alignment vertical="center" wrapText="1"/>
      <protection/>
    </xf>
    <xf numFmtId="0" fontId="106" fillId="0" borderId="0" xfId="62" applyFont="1" applyAlignment="1">
      <alignment horizontal="center"/>
      <protection/>
    </xf>
    <xf numFmtId="4" fontId="0" fillId="0" borderId="0" xfId="0" applyNumberFormat="1" applyFont="1" applyAlignment="1">
      <alignment/>
    </xf>
    <xf numFmtId="43" fontId="0" fillId="0" borderId="0" xfId="42" applyFont="1" applyAlignment="1">
      <alignment/>
      <protection locked="0"/>
    </xf>
    <xf numFmtId="0" fontId="107" fillId="0" borderId="0" xfId="0" applyFont="1" applyAlignment="1">
      <alignment/>
    </xf>
    <xf numFmtId="0" fontId="14" fillId="0" borderId="0" xfId="65" applyFont="1" applyAlignment="1">
      <alignment horizontal="center"/>
      <protection/>
    </xf>
    <xf numFmtId="0" fontId="10" fillId="0" borderId="22" xfId="65" applyFont="1" applyBorder="1" applyAlignment="1">
      <alignment horizontal="center" vertical="center"/>
      <protection/>
    </xf>
    <xf numFmtId="0" fontId="10" fillId="0" borderId="12" xfId="65" applyFont="1" applyBorder="1" applyAlignment="1">
      <alignment horizontal="center" vertical="center"/>
      <protection/>
    </xf>
    <xf numFmtId="0" fontId="10" fillId="0" borderId="23" xfId="65" applyFont="1" applyBorder="1" applyAlignment="1">
      <alignment horizontal="center" vertical="center"/>
      <protection/>
    </xf>
    <xf numFmtId="0" fontId="10" fillId="0" borderId="24" xfId="65" applyFont="1" applyBorder="1" applyAlignment="1">
      <alignment horizontal="center" vertical="center"/>
      <protection/>
    </xf>
    <xf numFmtId="0" fontId="10" fillId="0" borderId="18" xfId="65" applyFont="1" applyBorder="1" applyAlignment="1">
      <alignment horizontal="center" vertical="center"/>
      <protection/>
    </xf>
    <xf numFmtId="0" fontId="10" fillId="0" borderId="19" xfId="65" applyFont="1" applyBorder="1" applyAlignment="1">
      <alignment horizontal="center" vertical="center"/>
      <protection/>
    </xf>
    <xf numFmtId="0" fontId="10" fillId="0" borderId="25" xfId="65" applyFont="1" applyBorder="1" applyAlignment="1">
      <alignment horizontal="center" vertical="center"/>
      <protection/>
    </xf>
    <xf numFmtId="0" fontId="10" fillId="0" borderId="21" xfId="65" applyFont="1" applyBorder="1" applyAlignment="1">
      <alignment horizontal="center" vertical="center"/>
      <protection/>
    </xf>
    <xf numFmtId="0" fontId="17" fillId="0" borderId="0" xfId="62" applyFont="1" applyAlignment="1">
      <alignment horizontal="left" vertical="center" wrapText="1"/>
      <protection/>
    </xf>
    <xf numFmtId="0" fontId="5" fillId="0" borderId="0" xfId="62" applyFont="1" applyAlignment="1">
      <alignment horizontal="center" vertical="center" wrapText="1"/>
      <protection/>
    </xf>
    <xf numFmtId="0" fontId="17" fillId="0" borderId="0" xfId="62" applyFont="1" applyAlignment="1">
      <alignment horizontal="center" vertical="center"/>
      <protection/>
    </xf>
    <xf numFmtId="0" fontId="17" fillId="0" borderId="0" xfId="62" applyFont="1" applyAlignment="1">
      <alignment vertical="center"/>
      <protection/>
    </xf>
    <xf numFmtId="0" fontId="17" fillId="0" borderId="0" xfId="62" applyFont="1" applyAlignment="1">
      <alignment horizontal="justify" vertical="center" wrapText="1"/>
      <protection/>
    </xf>
    <xf numFmtId="0" fontId="17" fillId="0" borderId="0" xfId="62" applyFont="1" applyAlignment="1">
      <alignment horizontal="justify" vertical="center"/>
      <protection/>
    </xf>
    <xf numFmtId="49" fontId="2" fillId="0" borderId="0" xfId="0" applyNumberFormat="1" applyFont="1" applyAlignment="1">
      <alignment horizontal="right" vertical="center" wrapText="1"/>
    </xf>
    <xf numFmtId="0" fontId="5" fillId="0" borderId="0" xfId="0" applyFont="1" applyAlignment="1">
      <alignment horizontal="center" vertical="center" wrapText="1"/>
    </xf>
    <xf numFmtId="49" fontId="2" fillId="0" borderId="0" xfId="0" applyNumberFormat="1" applyFont="1" applyAlignment="1">
      <alignment horizontal="left" vertical="center" wrapText="1"/>
    </xf>
    <xf numFmtId="0" fontId="2" fillId="0" borderId="0" xfId="0" applyFont="1" applyAlignment="1">
      <alignment horizontal="right" vertical="center" wrapText="1"/>
    </xf>
    <xf numFmtId="0" fontId="2" fillId="34" borderId="14" xfId="0" applyFont="1" applyFill="1" applyBorder="1" applyAlignment="1">
      <alignment horizontal="center" vertical="center" wrapText="1"/>
    </xf>
    <xf numFmtId="0" fontId="2" fillId="34" borderId="16" xfId="0" applyFont="1" applyFill="1" applyBorder="1" applyAlignment="1">
      <alignment horizontal="center" vertical="center" wrapText="1"/>
    </xf>
    <xf numFmtId="49" fontId="3" fillId="0" borderId="16" xfId="0" applyNumberFormat="1" applyFont="1" applyBorder="1" applyAlignment="1">
      <alignment horizontal="left" vertical="center" wrapText="1"/>
    </xf>
    <xf numFmtId="49" fontId="6" fillId="0" borderId="16" xfId="0" applyNumberFormat="1" applyFont="1" applyBorder="1" applyAlignment="1">
      <alignment horizontal="left" vertical="center" wrapText="1"/>
    </xf>
    <xf numFmtId="49" fontId="4" fillId="0" borderId="16" xfId="0" applyNumberFormat="1" applyFont="1" applyBorder="1" applyAlignment="1">
      <alignment horizontal="left" vertical="center" wrapText="1"/>
    </xf>
    <xf numFmtId="22" fontId="4" fillId="0" borderId="0" xfId="0" applyNumberFormat="1" applyFont="1" applyAlignment="1">
      <alignment horizontal="left" wrapText="1"/>
    </xf>
    <xf numFmtId="49" fontId="4" fillId="0" borderId="0" xfId="0" applyNumberFormat="1" applyFont="1" applyAlignment="1">
      <alignment horizontal="right" wrapText="1"/>
    </xf>
    <xf numFmtId="0" fontId="2" fillId="0" borderId="12" xfId="0" applyFont="1" applyBorder="1" applyAlignment="1">
      <alignment horizontal="right" vertical="center" wrapText="1"/>
    </xf>
    <xf numFmtId="22" fontId="2" fillId="0" borderId="12" xfId="0" applyNumberFormat="1" applyFont="1" applyBorder="1" applyAlignment="1">
      <alignment horizontal="left" vertical="center" wrapText="1"/>
    </xf>
    <xf numFmtId="0" fontId="35" fillId="0" borderId="0" xfId="0" applyFont="1" applyAlignment="1">
      <alignment horizontal="center" vertical="center" wrapText="1"/>
    </xf>
    <xf numFmtId="49" fontId="2" fillId="0" borderId="0" xfId="0" applyNumberFormat="1" applyFont="1" applyAlignment="1">
      <alignment horizontal="right" vertical="center" wrapText="1"/>
    </xf>
    <xf numFmtId="0" fontId="5" fillId="0" borderId="0" xfId="0" applyFont="1" applyAlignment="1">
      <alignment horizontal="center" vertical="center" wrapText="1"/>
    </xf>
    <xf numFmtId="49" fontId="2" fillId="0" borderId="0" xfId="0" applyNumberFormat="1" applyFont="1" applyAlignment="1">
      <alignment horizontal="left" vertical="center" wrapText="1"/>
    </xf>
    <xf numFmtId="0" fontId="2" fillId="0" borderId="0" xfId="0" applyFont="1" applyAlignment="1">
      <alignment horizontal="right" vertical="center" wrapText="1"/>
    </xf>
    <xf numFmtId="0" fontId="2" fillId="34" borderId="14" xfId="0" applyFont="1" applyFill="1" applyBorder="1" applyAlignment="1">
      <alignment horizontal="center" vertical="center" wrapText="1"/>
    </xf>
    <xf numFmtId="49" fontId="6" fillId="0" borderId="14" xfId="0" applyNumberFormat="1" applyFont="1" applyBorder="1" applyAlignment="1">
      <alignment horizontal="left" vertical="center" wrapText="1"/>
    </xf>
    <xf numFmtId="49" fontId="4" fillId="0" borderId="14" xfId="0" applyNumberFormat="1" applyFont="1" applyBorder="1" applyAlignment="1">
      <alignment horizontal="left" vertical="center" wrapText="1"/>
    </xf>
    <xf numFmtId="49" fontId="4" fillId="0" borderId="0" xfId="0" applyNumberFormat="1" applyFont="1" applyAlignment="1">
      <alignment horizontal="right" wrapText="1"/>
    </xf>
    <xf numFmtId="49" fontId="4" fillId="0" borderId="0" xfId="0" applyNumberFormat="1" applyFont="1" applyAlignment="1">
      <alignment horizontal="left" wrapText="1"/>
    </xf>
    <xf numFmtId="22" fontId="2" fillId="0" borderId="12" xfId="0" applyNumberFormat="1" applyFont="1" applyBorder="1" applyAlignment="1">
      <alignment horizontal="left" vertical="center" wrapText="1"/>
    </xf>
    <xf numFmtId="0" fontId="2" fillId="0" borderId="0" xfId="0" applyFont="1" applyAlignment="1">
      <alignment horizontal="center" vertical="center" wrapText="1"/>
    </xf>
    <xf numFmtId="49" fontId="2" fillId="0" borderId="0" xfId="63" applyNumberFormat="1" applyFont="1" applyAlignment="1">
      <alignment horizontal="right" vertical="center" wrapText="1"/>
      <protection/>
    </xf>
    <xf numFmtId="0" fontId="5" fillId="0" borderId="0" xfId="63" applyFont="1" applyAlignment="1">
      <alignment horizontal="center" vertical="center" wrapText="1"/>
      <protection/>
    </xf>
    <xf numFmtId="49" fontId="2" fillId="0" borderId="0" xfId="63" applyNumberFormat="1" applyFont="1" applyAlignment="1">
      <alignment horizontal="left" vertical="center" wrapText="1"/>
      <protection/>
    </xf>
    <xf numFmtId="0" fontId="2" fillId="0" borderId="0" xfId="63" applyFont="1" applyAlignment="1">
      <alignment horizontal="right" vertical="center" wrapText="1"/>
      <protection/>
    </xf>
    <xf numFmtId="0" fontId="2" fillId="34" borderId="14" xfId="63" applyFont="1" applyFill="1" applyBorder="1" applyAlignment="1">
      <alignment horizontal="center" vertical="center" wrapText="1"/>
      <protection/>
    </xf>
    <xf numFmtId="49" fontId="2" fillId="0" borderId="14" xfId="63" applyNumberFormat="1" applyFont="1" applyBorder="1" applyAlignment="1">
      <alignment horizontal="left" vertical="center" wrapText="1"/>
      <protection/>
    </xf>
    <xf numFmtId="0" fontId="8" fillId="0" borderId="0" xfId="63" applyFont="1" applyAlignment="1">
      <alignment horizontal="center" vertical="center" wrapText="1"/>
      <protection/>
    </xf>
    <xf numFmtId="0" fontId="2" fillId="0" borderId="12" xfId="63" applyFont="1" applyBorder="1" applyAlignment="1">
      <alignment horizontal="right" vertical="center" wrapText="1"/>
      <protection/>
    </xf>
    <xf numFmtId="22" fontId="2" fillId="0" borderId="12" xfId="63" applyNumberFormat="1" applyFont="1" applyBorder="1" applyAlignment="1">
      <alignment horizontal="left" vertical="center" wrapText="1"/>
      <protection/>
    </xf>
    <xf numFmtId="49" fontId="4" fillId="0" borderId="0" xfId="63" applyNumberFormat="1" applyFont="1" applyAlignment="1">
      <alignment horizontal="right" wrapText="1"/>
      <protection/>
    </xf>
    <xf numFmtId="0" fontId="4" fillId="0" borderId="0" xfId="63" applyFont="1" applyAlignment="1">
      <alignment horizontal="center" wrapText="1"/>
      <protection/>
    </xf>
    <xf numFmtId="49" fontId="4" fillId="0" borderId="0" xfId="63" applyNumberFormat="1" applyFont="1" applyAlignment="1">
      <alignment horizontal="left" wrapText="1"/>
      <protection/>
    </xf>
    <xf numFmtId="49" fontId="4" fillId="0" borderId="0" xfId="63" applyNumberFormat="1" applyFont="1" applyAlignment="1">
      <alignment horizontal="left" vertical="center" wrapText="1"/>
      <protection/>
    </xf>
    <xf numFmtId="0" fontId="2" fillId="34" borderId="15" xfId="63" applyFont="1" applyFill="1" applyBorder="1" applyAlignment="1">
      <alignment horizontal="center" vertical="center" wrapText="1"/>
      <protection/>
    </xf>
    <xf numFmtId="0" fontId="2" fillId="0" borderId="0" xfId="63" applyFont="1" applyAlignment="1">
      <alignment horizontal="center" wrapText="1"/>
      <protection/>
    </xf>
    <xf numFmtId="49" fontId="2" fillId="0" borderId="0" xfId="63" applyNumberFormat="1" applyFont="1" applyAlignment="1">
      <alignment horizontal="left" wrapText="1"/>
      <protection/>
    </xf>
    <xf numFmtId="49" fontId="2" fillId="0" borderId="0" xfId="63" applyNumberFormat="1" applyFont="1" applyAlignment="1">
      <alignment horizontal="right" wrapText="1"/>
      <protection/>
    </xf>
    <xf numFmtId="0" fontId="1" fillId="0" borderId="12" xfId="63" applyFont="1" applyBorder="1" applyAlignment="1">
      <alignment horizontal="left" vertical="center" wrapText="1"/>
      <protection/>
    </xf>
    <xf numFmtId="0" fontId="2" fillId="0" borderId="0" xfId="63" applyFont="1" applyAlignment="1">
      <alignment horizontal="center" vertical="center" wrapText="1"/>
      <protection/>
    </xf>
    <xf numFmtId="0" fontId="3" fillId="0" borderId="19" xfId="0" applyFont="1" applyBorder="1" applyAlignment="1">
      <alignment horizontal="left" vertical="top" wrapText="1"/>
    </xf>
    <xf numFmtId="0" fontId="2" fillId="0" borderId="0" xfId="0" applyFont="1" applyAlignment="1">
      <alignment horizontal="left" vertical="top" wrapText="1"/>
    </xf>
    <xf numFmtId="4" fontId="3" fillId="34" borderId="19" xfId="0" applyNumberFormat="1" applyFont="1" applyFill="1" applyBorder="1" applyAlignment="1">
      <alignment horizontal="right" vertical="center" wrapText="1"/>
    </xf>
    <xf numFmtId="0" fontId="3" fillId="0" borderId="19" xfId="0" applyFont="1" applyBorder="1" applyAlignment="1">
      <alignment horizontal="right" vertical="center" wrapText="1"/>
    </xf>
    <xf numFmtId="0" fontId="2" fillId="0" borderId="18" xfId="0" applyFont="1" applyBorder="1" applyAlignment="1">
      <alignment horizontal="center" vertical="center" wrapText="1"/>
    </xf>
    <xf numFmtId="0" fontId="2" fillId="0" borderId="0" xfId="0" applyFont="1" applyAlignment="1">
      <alignment horizontal="left" vertical="center" wrapText="1"/>
    </xf>
    <xf numFmtId="49" fontId="2" fillId="0" borderId="18" xfId="0" applyNumberFormat="1" applyFont="1" applyBorder="1" applyAlignment="1">
      <alignment horizontal="left" wrapText="1"/>
    </xf>
    <xf numFmtId="0" fontId="36" fillId="35" borderId="20"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Alignment="1">
      <alignment horizontal="center" vertical="top" wrapText="1"/>
    </xf>
    <xf numFmtId="49" fontId="3" fillId="0" borderId="19" xfId="0" applyNumberFormat="1" applyFont="1" applyBorder="1" applyAlignment="1">
      <alignment horizontal="center" vertical="center" wrapText="1"/>
    </xf>
    <xf numFmtId="0" fontId="7" fillId="35" borderId="10" xfId="0" applyFont="1" applyFill="1" applyBorder="1" applyAlignment="1">
      <alignment horizontal="center" vertical="center" wrapText="1"/>
    </xf>
    <xf numFmtId="49" fontId="7" fillId="0" borderId="21" xfId="0" applyNumberFormat="1" applyFont="1" applyBorder="1" applyAlignment="1">
      <alignment horizontal="left" vertical="center" wrapText="1"/>
    </xf>
    <xf numFmtId="0" fontId="3" fillId="0" borderId="0" xfId="0" applyFont="1" applyAlignment="1">
      <alignment horizontal="left" vertical="top" wrapText="1"/>
    </xf>
    <xf numFmtId="0" fontId="2" fillId="0" borderId="18" xfId="0" applyFont="1" applyBorder="1" applyAlignment="1">
      <alignment horizontal="left" wrapText="1"/>
    </xf>
    <xf numFmtId="0" fontId="2" fillId="0" borderId="0" xfId="0" applyFont="1" applyAlignment="1">
      <alignment horizontal="center" wrapText="1"/>
    </xf>
    <xf numFmtId="0" fontId="2" fillId="0" borderId="0" xfId="0" applyFont="1" applyAlignment="1">
      <alignment horizontal="left" wrapText="1"/>
    </xf>
    <xf numFmtId="0" fontId="2" fillId="0" borderId="19" xfId="0" applyFont="1" applyBorder="1" applyAlignment="1">
      <alignment horizontal="left" wrapText="1"/>
    </xf>
    <xf numFmtId="0" fontId="2" fillId="0" borderId="0" xfId="0" applyFont="1" applyAlignment="1">
      <alignment horizontal="center" vertical="center" wrapText="1"/>
    </xf>
    <xf numFmtId="0" fontId="2" fillId="0" borderId="19" xfId="0" applyFont="1" applyBorder="1" applyAlignment="1">
      <alignment horizontal="center" vertical="center" wrapText="1"/>
    </xf>
    <xf numFmtId="0" fontId="7" fillId="0" borderId="0" xfId="0" applyFont="1" applyAlignment="1">
      <alignment horizontal="left" vertical="center" wrapText="1"/>
    </xf>
    <xf numFmtId="0" fontId="2" fillId="0" borderId="21" xfId="0" applyFont="1" applyBorder="1" applyAlignment="1">
      <alignment horizontal="left" wrapText="1"/>
    </xf>
    <xf numFmtId="0" fontId="3" fillId="0" borderId="21" xfId="0" applyFont="1" applyBorder="1" applyAlignment="1">
      <alignment horizontal="left" vertical="top" wrapText="1"/>
    </xf>
    <xf numFmtId="49" fontId="2" fillId="0" borderId="19" xfId="0" applyNumberFormat="1" applyFont="1" applyBorder="1" applyAlignment="1">
      <alignment horizontal="left" wrapText="1"/>
    </xf>
    <xf numFmtId="0" fontId="38" fillId="0" borderId="0" xfId="0" applyFont="1" applyAlignment="1">
      <alignment horizontal="center" wrapText="1"/>
    </xf>
    <xf numFmtId="0" fontId="16" fillId="0" borderId="0" xfId="0" applyFont="1" applyAlignment="1">
      <alignment horizontal="center" wrapText="1"/>
    </xf>
    <xf numFmtId="0" fontId="3" fillId="0" borderId="18" xfId="0" applyFont="1" applyBorder="1" applyAlignment="1">
      <alignment horizontal="right" wrapText="1"/>
    </xf>
    <xf numFmtId="0" fontId="3" fillId="0" borderId="26" xfId="0" applyFont="1" applyBorder="1" applyAlignment="1">
      <alignment horizontal="left" wrapText="1"/>
    </xf>
    <xf numFmtId="0" fontId="6" fillId="0" borderId="18" xfId="0" applyFont="1" applyBorder="1" applyAlignment="1">
      <alignment horizontal="left" vertical="center" wrapText="1"/>
    </xf>
    <xf numFmtId="49" fontId="2" fillId="0" borderId="21" xfId="0" applyNumberFormat="1" applyFont="1" applyBorder="1" applyAlignment="1">
      <alignment horizontal="left" vertical="center" wrapText="1"/>
    </xf>
    <xf numFmtId="0" fontId="6" fillId="0" borderId="18" xfId="0" applyFont="1" applyBorder="1" applyAlignment="1">
      <alignment horizontal="left" wrapText="1"/>
    </xf>
    <xf numFmtId="0" fontId="3" fillId="0" borderId="0" xfId="0" applyFont="1" applyAlignment="1">
      <alignment horizontal="left" vertical="center" wrapText="1"/>
    </xf>
    <xf numFmtId="0" fontId="6" fillId="0" borderId="0" xfId="0" applyFont="1" applyAlignment="1">
      <alignment horizontal="left" vertical="top" wrapText="1"/>
    </xf>
    <xf numFmtId="0" fontId="2" fillId="0" borderId="27" xfId="0" applyFont="1" applyBorder="1" applyAlignment="1">
      <alignment horizontal="center" vertical="center" wrapText="1"/>
    </xf>
    <xf numFmtId="0" fontId="37" fillId="0" borderId="0" xfId="0" applyFont="1" applyAlignment="1">
      <alignment horizontal="center" vertical="center" wrapText="1"/>
    </xf>
    <xf numFmtId="0" fontId="90" fillId="0" borderId="0" xfId="62" applyFont="1" applyAlignment="1">
      <alignment horizontal="center" vertical="center"/>
      <protection/>
    </xf>
    <xf numFmtId="0" fontId="89" fillId="0" borderId="0" xfId="62" applyFont="1" applyAlignment="1">
      <alignment horizontal="center" vertical="center"/>
      <protection/>
    </xf>
    <xf numFmtId="0" fontId="92" fillId="36" borderId="11" xfId="62" applyFont="1" applyFill="1" applyBorder="1" applyAlignment="1">
      <alignment horizontal="center" vertical="center" wrapText="1"/>
      <protection/>
    </xf>
    <xf numFmtId="0" fontId="92" fillId="36" borderId="0" xfId="62" applyFont="1" applyFill="1" applyAlignment="1">
      <alignment horizontal="center" vertical="center" wrapText="1"/>
      <protection/>
    </xf>
    <xf numFmtId="0" fontId="92" fillId="36" borderId="28" xfId="62" applyFont="1" applyFill="1" applyBorder="1" applyAlignment="1">
      <alignment horizontal="center" vertical="center" wrapText="1"/>
      <protection/>
    </xf>
    <xf numFmtId="0" fontId="92" fillId="36" borderId="29" xfId="62" applyFont="1" applyFill="1" applyBorder="1" applyAlignment="1">
      <alignment horizontal="center" vertical="center" wrapText="1"/>
      <protection/>
    </xf>
    <xf numFmtId="0" fontId="89" fillId="0" borderId="10" xfId="62" applyFont="1" applyBorder="1" applyAlignment="1">
      <alignment horizontal="left" vertical="center" wrapText="1"/>
      <protection/>
    </xf>
    <xf numFmtId="0" fontId="89" fillId="0" borderId="10" xfId="62" applyFont="1" applyBorder="1" applyAlignment="1">
      <alignment horizontal="center" wrapText="1"/>
      <protection/>
    </xf>
    <xf numFmtId="43" fontId="89" fillId="0" borderId="10" xfId="44" applyFont="1" applyBorder="1" applyAlignment="1">
      <alignment horizontal="center" vertical="center" wrapText="1"/>
    </xf>
    <xf numFmtId="43" fontId="89" fillId="0" borderId="30" xfId="44" applyFont="1" applyBorder="1" applyAlignment="1">
      <alignment horizontal="center" vertical="center" wrapText="1"/>
    </xf>
    <xf numFmtId="43" fontId="89" fillId="0" borderId="20" xfId="44" applyFont="1" applyBorder="1" applyAlignment="1">
      <alignment horizontal="center" vertical="center" wrapText="1"/>
    </xf>
    <xf numFmtId="0" fontId="89" fillId="0" borderId="0" xfId="62" applyFont="1" applyAlignment="1">
      <alignment horizontal="left" vertical="center" wrapText="1"/>
      <protection/>
    </xf>
    <xf numFmtId="0" fontId="89" fillId="0" borderId="0" xfId="62" applyFont="1" applyAlignment="1">
      <alignment horizontal="left" vertical="center"/>
      <protection/>
    </xf>
    <xf numFmtId="0" fontId="89" fillId="0" borderId="10" xfId="62" applyFont="1" applyBorder="1" applyAlignment="1">
      <alignment horizontal="center" vertical="center" wrapText="1"/>
      <protection/>
    </xf>
    <xf numFmtId="0" fontId="89" fillId="0" borderId="10" xfId="62" applyFont="1" applyBorder="1" applyAlignment="1">
      <alignment horizontal="left" vertical="center" wrapText="1" indent="1"/>
      <protection/>
    </xf>
    <xf numFmtId="43" fontId="89" fillId="0" borderId="10" xfId="44" applyFont="1" applyBorder="1" applyAlignment="1">
      <alignment horizontal="center" vertical="center" wrapText="1"/>
    </xf>
    <xf numFmtId="0" fontId="92" fillId="0" borderId="11" xfId="62" applyFont="1" applyBorder="1" applyAlignment="1">
      <alignment horizontal="center" vertical="center" wrapText="1"/>
      <protection/>
    </xf>
    <xf numFmtId="0" fontId="92" fillId="0" borderId="0" xfId="62" applyFont="1" applyAlignment="1">
      <alignment horizontal="center" vertical="center" wrapText="1"/>
      <protection/>
    </xf>
    <xf numFmtId="0" fontId="0" fillId="0" borderId="10" xfId="62" applyBorder="1" applyAlignment="1">
      <alignment horizontal="center"/>
      <protection/>
    </xf>
    <xf numFmtId="0" fontId="95" fillId="0" borderId="0" xfId="62" applyFont="1" applyAlignment="1">
      <alignment horizontal="left" vertical="center" wrapText="1"/>
      <protection/>
    </xf>
    <xf numFmtId="43" fontId="89" fillId="0" borderId="10" xfId="44" applyFont="1" applyFill="1" applyBorder="1" applyAlignment="1">
      <alignment horizontal="center"/>
    </xf>
    <xf numFmtId="43" fontId="89" fillId="0" borderId="10" xfId="62" applyNumberFormat="1" applyFont="1" applyBorder="1" applyAlignment="1">
      <alignment horizontal="center" vertical="center" wrapText="1"/>
      <protection/>
    </xf>
    <xf numFmtId="0" fontId="92" fillId="0" borderId="0" xfId="62" applyFont="1" applyBorder="1" applyAlignment="1">
      <alignment horizontal="center" vertical="center" wrapText="1"/>
      <protection/>
    </xf>
    <xf numFmtId="0" fontId="89" fillId="0" borderId="10" xfId="62" applyFont="1" applyBorder="1" applyAlignment="1">
      <alignment horizontal="center" textRotation="90" wrapText="1"/>
      <protection/>
    </xf>
    <xf numFmtId="0" fontId="89" fillId="0" borderId="25" xfId="62" applyFont="1" applyBorder="1" applyAlignment="1">
      <alignment horizontal="center" vertical="center" wrapText="1"/>
      <protection/>
    </xf>
    <xf numFmtId="0" fontId="89" fillId="0" borderId="21" xfId="62" applyFont="1" applyBorder="1" applyAlignment="1">
      <alignment horizontal="center" vertical="center" wrapText="1"/>
      <protection/>
    </xf>
    <xf numFmtId="0" fontId="89" fillId="0" borderId="10" xfId="62" applyFont="1" applyBorder="1" applyAlignment="1">
      <alignment horizontal="center" vertical="center" textRotation="90" wrapText="1"/>
      <protection/>
    </xf>
    <xf numFmtId="0" fontId="89" fillId="0" borderId="12" xfId="62" applyFont="1" applyBorder="1" applyAlignment="1">
      <alignment horizontal="left" vertical="center"/>
      <protection/>
    </xf>
    <xf numFmtId="0" fontId="89" fillId="0" borderId="10" xfId="62" applyFont="1" applyBorder="1" applyAlignment="1">
      <alignment vertical="center" wrapText="1"/>
      <protection/>
    </xf>
    <xf numFmtId="0" fontId="89" fillId="0" borderId="30" xfId="62" applyFont="1" applyBorder="1" applyAlignment="1">
      <alignment horizontal="center" vertical="center" wrapText="1"/>
      <protection/>
    </xf>
    <xf numFmtId="0" fontId="89" fillId="0" borderId="20" xfId="62" applyFont="1" applyBorder="1" applyAlignment="1">
      <alignment horizontal="center" vertical="center" wrapText="1"/>
      <protection/>
    </xf>
    <xf numFmtId="0" fontId="108" fillId="36" borderId="11" xfId="62" applyFont="1" applyFill="1" applyBorder="1" applyAlignment="1">
      <alignment horizontal="center" vertical="center" wrapText="1"/>
      <protection/>
    </xf>
    <xf numFmtId="0" fontId="108" fillId="36" borderId="0" xfId="62" applyFont="1" applyFill="1" applyAlignment="1">
      <alignment horizontal="center" vertical="center" wrapText="1"/>
      <protection/>
    </xf>
    <xf numFmtId="0" fontId="97" fillId="0" borderId="10" xfId="62" applyFont="1" applyBorder="1" applyAlignment="1">
      <alignment horizontal="center" vertical="center" wrapText="1"/>
      <protection/>
    </xf>
    <xf numFmtId="0" fontId="105" fillId="0" borderId="10" xfId="62" applyFont="1" applyBorder="1" applyAlignment="1">
      <alignment horizontal="center" vertical="center" wrapText="1"/>
      <protection/>
    </xf>
    <xf numFmtId="0" fontId="2" fillId="0" borderId="10" xfId="62" applyFont="1" applyBorder="1" applyAlignment="1">
      <alignment horizontal="center"/>
      <protection/>
    </xf>
    <xf numFmtId="0" fontId="97" fillId="0" borderId="0" xfId="62" applyFont="1" applyAlignment="1">
      <alignment horizontal="left" vertical="center" wrapText="1"/>
      <protection/>
    </xf>
    <xf numFmtId="0" fontId="97" fillId="0" borderId="0" xfId="62" applyFont="1" applyAlignment="1">
      <alignment horizontal="center" vertical="center" wrapText="1"/>
      <protection/>
    </xf>
    <xf numFmtId="0" fontId="97" fillId="0" borderId="10" xfId="62" applyFont="1" applyBorder="1" applyAlignment="1">
      <alignment horizontal="left" vertical="center" wrapText="1" indent="1"/>
      <protection/>
    </xf>
    <xf numFmtId="43" fontId="97" fillId="0" borderId="10" xfId="44" applyFont="1" applyBorder="1" applyAlignment="1">
      <alignment horizontal="center" vertical="center" wrapText="1"/>
    </xf>
    <xf numFmtId="0" fontId="97" fillId="0" borderId="30" xfId="62" applyFont="1" applyBorder="1" applyAlignment="1">
      <alignment horizontal="center" vertical="center" wrapText="1"/>
      <protection/>
    </xf>
    <xf numFmtId="0" fontId="97" fillId="0" borderId="20" xfId="62" applyFont="1" applyBorder="1" applyAlignment="1">
      <alignment horizontal="center" vertical="center" wrapText="1"/>
      <protection/>
    </xf>
    <xf numFmtId="43" fontId="97" fillId="0" borderId="30" xfId="44" applyFont="1" applyBorder="1" applyAlignment="1">
      <alignment horizontal="center"/>
    </xf>
    <xf numFmtId="43" fontId="97" fillId="0" borderId="20" xfId="44" applyFont="1" applyBorder="1" applyAlignment="1">
      <alignment horizontal="center"/>
    </xf>
    <xf numFmtId="43" fontId="97" fillId="0" borderId="30" xfId="44" applyFont="1" applyBorder="1" applyAlignment="1">
      <alignment horizontal="center" vertical="center" wrapText="1"/>
    </xf>
    <xf numFmtId="43" fontId="97" fillId="0" borderId="20" xfId="44" applyFont="1" applyBorder="1" applyAlignment="1">
      <alignment horizontal="center" vertical="center" wrapText="1"/>
    </xf>
    <xf numFmtId="43" fontId="89" fillId="0" borderId="10" xfId="44" applyFont="1" applyBorder="1" applyAlignment="1">
      <alignment horizontal="center"/>
    </xf>
    <xf numFmtId="0" fontId="89" fillId="0" borderId="26" xfId="62" applyFont="1" applyBorder="1" applyAlignment="1">
      <alignment horizontal="center" vertical="center" wrapText="1"/>
      <protection/>
    </xf>
    <xf numFmtId="0" fontId="89" fillId="0" borderId="30" xfId="62" applyFont="1" applyBorder="1" applyAlignment="1">
      <alignment horizontal="left" vertical="center" wrapText="1" indent="1"/>
      <protection/>
    </xf>
    <xf numFmtId="0" fontId="89" fillId="0" borderId="20" xfId="62" applyFont="1" applyBorder="1" applyAlignment="1">
      <alignment horizontal="left" vertical="center" wrapText="1" indent="1"/>
      <protection/>
    </xf>
    <xf numFmtId="0" fontId="89" fillId="0" borderId="30" xfId="62" applyFont="1" applyBorder="1" applyAlignment="1">
      <alignment horizontal="left" vertical="center" wrapText="1"/>
      <protection/>
    </xf>
    <xf numFmtId="0" fontId="89" fillId="0" borderId="20" xfId="62" applyFont="1" applyBorder="1" applyAlignment="1">
      <alignment horizontal="left" vertical="center" wrapText="1"/>
      <protection/>
    </xf>
    <xf numFmtId="0" fontId="96" fillId="0" borderId="25" xfId="62" applyFont="1" applyBorder="1" applyAlignment="1">
      <alignment horizontal="center"/>
      <protection/>
    </xf>
    <xf numFmtId="0" fontId="96" fillId="0" borderId="26" xfId="62" applyFont="1" applyBorder="1" applyAlignment="1">
      <alignment horizontal="center"/>
      <protection/>
    </xf>
    <xf numFmtId="0" fontId="96" fillId="0" borderId="21" xfId="62" applyFont="1" applyBorder="1" applyAlignment="1">
      <alignment horizontal="center"/>
      <protection/>
    </xf>
    <xf numFmtId="0" fontId="96" fillId="0" borderId="0" xfId="62" applyFont="1" applyAlignment="1">
      <alignment horizontal="center"/>
      <protection/>
    </xf>
    <xf numFmtId="0" fontId="90" fillId="0" borderId="10" xfId="62" applyFont="1" applyBorder="1" applyAlignment="1">
      <alignment horizontal="left" vertical="center" wrapText="1" indent="1"/>
      <protection/>
    </xf>
    <xf numFmtId="0" fontId="109" fillId="0" borderId="0" xfId="62" applyFont="1" applyAlignment="1">
      <alignment horizontal="left" vertical="center" wrapText="1"/>
      <protection/>
    </xf>
    <xf numFmtId="0" fontId="110" fillId="0" borderId="0" xfId="62" applyFont="1" applyAlignment="1">
      <alignment horizontal="left" vertical="center" wrapText="1"/>
      <protection/>
    </xf>
    <xf numFmtId="0" fontId="111" fillId="0" borderId="0" xfId="62" applyFont="1" applyAlignment="1">
      <alignment horizontal="left" vertical="center" wrapText="1"/>
      <protection/>
    </xf>
    <xf numFmtId="0" fontId="89" fillId="0" borderId="10" xfId="62" applyFont="1" applyBorder="1" applyAlignment="1">
      <alignment horizontal="justify" vertical="center" wrapText="1"/>
      <protection/>
    </xf>
    <xf numFmtId="43" fontId="0" fillId="0" borderId="10" xfId="45" applyFont="1" applyBorder="1" applyAlignment="1">
      <alignment horizontal="center"/>
      <protection locked="0"/>
    </xf>
    <xf numFmtId="0" fontId="96" fillId="0" borderId="30" xfId="62" applyFont="1" applyBorder="1" applyAlignment="1">
      <alignment vertical="center"/>
      <protection/>
    </xf>
    <xf numFmtId="0" fontId="96" fillId="0" borderId="31" xfId="62" applyFont="1" applyBorder="1" applyAlignment="1">
      <alignment vertical="center"/>
      <protection/>
    </xf>
    <xf numFmtId="0" fontId="96" fillId="0" borderId="20" xfId="62" applyFont="1" applyBorder="1" applyAlignment="1">
      <alignment vertical="center"/>
      <protection/>
    </xf>
    <xf numFmtId="0" fontId="89" fillId="0" borderId="10" xfId="62" applyFont="1" applyBorder="1" applyAlignment="1">
      <alignment horizontal="left" vertical="center" wrapText="1" indent="3"/>
      <protection/>
    </xf>
    <xf numFmtId="0" fontId="96" fillId="0" borderId="0" xfId="62" applyFont="1" applyAlignment="1">
      <alignment horizontal="left"/>
      <protection/>
    </xf>
    <xf numFmtId="0" fontId="89" fillId="0" borderId="0" xfId="62" applyFont="1" applyAlignment="1">
      <alignment horizontal="left"/>
      <protection/>
    </xf>
    <xf numFmtId="0" fontId="89" fillId="0" borderId="10" xfId="62" applyFont="1" applyBorder="1" applyAlignment="1">
      <alignment horizontal="left" vertical="center" wrapText="1" indent="2"/>
      <protection/>
    </xf>
    <xf numFmtId="0" fontId="97" fillId="0" borderId="0" xfId="62" applyFont="1" applyAlignment="1">
      <alignment horizontal="left" wrapText="1"/>
      <protection/>
    </xf>
    <xf numFmtId="0" fontId="95" fillId="0" borderId="13" xfId="62" applyFont="1" applyBorder="1" applyAlignment="1">
      <alignment horizontal="center"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8" xfId="44"/>
    <cellStyle name="Comma 2" xfId="45"/>
    <cellStyle name="Comma 2 2" xfId="46"/>
    <cellStyle name="Comma 3" xfId="47"/>
    <cellStyle name="Currency" xfId="48"/>
    <cellStyle name="Currency [0]"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rmal 3" xfId="64"/>
    <cellStyle name="Normal_Äèðåêöèîí 2007-I" xfId="65"/>
    <cellStyle name="Note"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99330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33330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66CC"/>
      <rgbColor rgb="00FFFFFF"/>
      <rgbColor rgb="00D2B48C"/>
      <rgbColor rgb="00FFDAB9"/>
      <rgbColor rgb="00A0522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71</xdr:row>
      <xdr:rowOff>0</xdr:rowOff>
    </xdr:from>
    <xdr:to>
      <xdr:col>6</xdr:col>
      <xdr:colOff>0</xdr:colOff>
      <xdr:row>71</xdr:row>
      <xdr:rowOff>9525</xdr:rowOff>
    </xdr:to>
    <xdr:pic>
      <xdr:nvPicPr>
        <xdr:cNvPr id="1" name="Picture 1"/>
        <xdr:cNvPicPr preferRelativeResize="1">
          <a:picLocks noChangeAspect="1"/>
        </xdr:cNvPicPr>
      </xdr:nvPicPr>
      <xdr:blipFill>
        <a:blip r:embed="rId1"/>
        <a:stretch>
          <a:fillRect/>
        </a:stretch>
      </xdr:blipFill>
      <xdr:spPr>
        <a:xfrm>
          <a:off x="0" y="13706475"/>
          <a:ext cx="6743700" cy="9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36</xdr:row>
      <xdr:rowOff>0</xdr:rowOff>
    </xdr:from>
    <xdr:to>
      <xdr:col>5</xdr:col>
      <xdr:colOff>0</xdr:colOff>
      <xdr:row>37</xdr:row>
      <xdr:rowOff>0</xdr:rowOff>
    </xdr:to>
    <xdr:pic>
      <xdr:nvPicPr>
        <xdr:cNvPr id="1" name="Picture 1"/>
        <xdr:cNvPicPr preferRelativeResize="1">
          <a:picLocks noChangeAspect="1"/>
        </xdr:cNvPicPr>
      </xdr:nvPicPr>
      <xdr:blipFill>
        <a:blip r:embed="rId1"/>
        <a:stretch>
          <a:fillRect/>
        </a:stretch>
      </xdr:blipFill>
      <xdr:spPr>
        <a:xfrm>
          <a:off x="0" y="6753225"/>
          <a:ext cx="6743700" cy="19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25</xdr:row>
      <xdr:rowOff>0</xdr:rowOff>
    </xdr:from>
    <xdr:to>
      <xdr:col>11</xdr:col>
      <xdr:colOff>0</xdr:colOff>
      <xdr:row>26</xdr:row>
      <xdr:rowOff>0</xdr:rowOff>
    </xdr:to>
    <xdr:pic>
      <xdr:nvPicPr>
        <xdr:cNvPr id="1" name="Picture 1"/>
        <xdr:cNvPicPr preferRelativeResize="1">
          <a:picLocks noChangeAspect="1"/>
        </xdr:cNvPicPr>
      </xdr:nvPicPr>
      <xdr:blipFill>
        <a:blip r:embed="rId1"/>
        <a:stretch>
          <a:fillRect/>
        </a:stretch>
      </xdr:blipFill>
      <xdr:spPr>
        <a:xfrm>
          <a:off x="0" y="5600700"/>
          <a:ext cx="9877425" cy="19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59</xdr:row>
      <xdr:rowOff>0</xdr:rowOff>
    </xdr:from>
    <xdr:to>
      <xdr:col>7</xdr:col>
      <xdr:colOff>0</xdr:colOff>
      <xdr:row>60</xdr:row>
      <xdr:rowOff>0</xdr:rowOff>
    </xdr:to>
    <xdr:pic>
      <xdr:nvPicPr>
        <xdr:cNvPr id="1" name="Picture 1"/>
        <xdr:cNvPicPr preferRelativeResize="1">
          <a:picLocks noChangeAspect="1"/>
        </xdr:cNvPicPr>
      </xdr:nvPicPr>
      <xdr:blipFill>
        <a:blip r:embed="rId1"/>
        <a:stretch>
          <a:fillRect/>
        </a:stretch>
      </xdr:blipFill>
      <xdr:spPr>
        <a:xfrm>
          <a:off x="0" y="9982200"/>
          <a:ext cx="6743700" cy="19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xdr:row>
      <xdr:rowOff>0</xdr:rowOff>
    </xdr:from>
    <xdr:to>
      <xdr:col>63</xdr:col>
      <xdr:colOff>142875</xdr:colOff>
      <xdr:row>5</xdr:row>
      <xdr:rowOff>0</xdr:rowOff>
    </xdr:to>
    <xdr:pic>
      <xdr:nvPicPr>
        <xdr:cNvPr id="1" name="Picture 1"/>
        <xdr:cNvPicPr preferRelativeResize="1">
          <a:picLocks noChangeAspect="1"/>
        </xdr:cNvPicPr>
      </xdr:nvPicPr>
      <xdr:blipFill>
        <a:blip r:embed="rId1"/>
        <a:stretch>
          <a:fillRect/>
        </a:stretch>
      </xdr:blipFill>
      <xdr:spPr>
        <a:xfrm>
          <a:off x="0" y="1085850"/>
          <a:ext cx="6515100" cy="47625"/>
        </a:xfrm>
        <a:prstGeom prst="rect">
          <a:avLst/>
        </a:prstGeom>
        <a:noFill/>
        <a:ln w="9525" cmpd="sng">
          <a:noFill/>
        </a:ln>
      </xdr:spPr>
    </xdr:pic>
    <xdr:clientData/>
  </xdr:twoCellAnchor>
  <xdr:twoCellAnchor editAs="oneCell">
    <xdr:from>
      <xdr:col>0</xdr:col>
      <xdr:colOff>0</xdr:colOff>
      <xdr:row>121</xdr:row>
      <xdr:rowOff>0</xdr:rowOff>
    </xdr:from>
    <xdr:to>
      <xdr:col>63</xdr:col>
      <xdr:colOff>142875</xdr:colOff>
      <xdr:row>122</xdr:row>
      <xdr:rowOff>0</xdr:rowOff>
    </xdr:to>
    <xdr:pic>
      <xdr:nvPicPr>
        <xdr:cNvPr id="2" name="Picture 2"/>
        <xdr:cNvPicPr preferRelativeResize="1">
          <a:picLocks noChangeAspect="1"/>
        </xdr:cNvPicPr>
      </xdr:nvPicPr>
      <xdr:blipFill>
        <a:blip r:embed="rId1"/>
        <a:stretch>
          <a:fillRect/>
        </a:stretch>
      </xdr:blipFill>
      <xdr:spPr>
        <a:xfrm>
          <a:off x="0" y="22002750"/>
          <a:ext cx="6515100" cy="28575"/>
        </a:xfrm>
        <a:prstGeom prst="rect">
          <a:avLst/>
        </a:prstGeom>
        <a:noFill/>
        <a:ln w="9525" cmpd="sng">
          <a:noFill/>
        </a:ln>
      </xdr:spPr>
    </xdr:pic>
    <xdr:clientData/>
  </xdr:twoCellAnchor>
  <xdr:twoCellAnchor editAs="oneCell">
    <xdr:from>
      <xdr:col>62</xdr:col>
      <xdr:colOff>0</xdr:colOff>
      <xdr:row>2</xdr:row>
      <xdr:rowOff>0</xdr:rowOff>
    </xdr:from>
    <xdr:to>
      <xdr:col>64</xdr:col>
      <xdr:colOff>0</xdr:colOff>
      <xdr:row>3</xdr:row>
      <xdr:rowOff>0</xdr:rowOff>
    </xdr:to>
    <xdr:pic>
      <xdr:nvPicPr>
        <xdr:cNvPr id="3" name="Picture 3"/>
        <xdr:cNvPicPr preferRelativeResize="1">
          <a:picLocks noChangeAspect="1"/>
        </xdr:cNvPicPr>
      </xdr:nvPicPr>
      <xdr:blipFill>
        <a:blip r:embed="rId2"/>
        <a:stretch>
          <a:fillRect/>
        </a:stretch>
      </xdr:blipFill>
      <xdr:spPr>
        <a:xfrm>
          <a:off x="6029325" y="457200"/>
          <a:ext cx="676275" cy="552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Balance-uud%202016\XAN%20Altai\2016\TT-2%20shin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1:M57"/>
  <sheetViews>
    <sheetView view="pageBreakPreview" zoomScale="60" zoomScalePageLayoutView="0" workbookViewId="0" topLeftCell="A19">
      <selection activeCell="B32" sqref="B32"/>
    </sheetView>
  </sheetViews>
  <sheetFormatPr defaultColWidth="9.140625" defaultRowHeight="12.75"/>
  <cols>
    <col min="1" max="1" width="4.00390625" style="3" customWidth="1"/>
    <col min="2" max="2" width="6.57421875" style="3" customWidth="1"/>
    <col min="3" max="3" width="14.00390625" style="3" customWidth="1"/>
    <col min="4" max="8" width="4.00390625" style="3" customWidth="1"/>
    <col min="9" max="9" width="3.140625" style="3" customWidth="1"/>
    <col min="10" max="10" width="3.00390625" style="3" customWidth="1"/>
    <col min="11" max="11" width="6.57421875" style="3" customWidth="1"/>
    <col min="12" max="12" width="12.421875" style="3" customWidth="1"/>
    <col min="13" max="13" width="38.421875" style="3" customWidth="1"/>
    <col min="14" max="16384" width="9.140625" style="3" customWidth="1"/>
  </cols>
  <sheetData>
    <row r="1" spans="2:13" ht="15">
      <c r="B1" s="2"/>
      <c r="C1" s="2"/>
      <c r="D1" s="2"/>
      <c r="E1" s="2"/>
      <c r="F1" s="2"/>
      <c r="G1" s="2"/>
      <c r="H1" s="2"/>
      <c r="I1" s="2"/>
      <c r="J1" s="2"/>
      <c r="K1" s="2"/>
      <c r="L1" s="2"/>
      <c r="M1" s="2"/>
    </row>
    <row r="2" spans="2:13" ht="15">
      <c r="B2" s="2"/>
      <c r="C2" s="2"/>
      <c r="D2" s="2"/>
      <c r="E2" s="2"/>
      <c r="F2" s="2"/>
      <c r="G2" s="2"/>
      <c r="H2" s="2"/>
      <c r="I2" s="2"/>
      <c r="J2" s="2"/>
      <c r="K2" s="2"/>
      <c r="L2" s="2"/>
      <c r="M2" s="2"/>
    </row>
    <row r="3" spans="2:13" ht="15">
      <c r="B3" s="2"/>
      <c r="C3" s="2"/>
      <c r="D3" s="2"/>
      <c r="E3" s="2"/>
      <c r="F3" s="2"/>
      <c r="G3" s="2"/>
      <c r="H3" s="2"/>
      <c r="I3" s="2"/>
      <c r="J3" s="2"/>
      <c r="K3" s="2"/>
      <c r="L3" s="2"/>
      <c r="M3" s="2"/>
    </row>
    <row r="4" ht="12" customHeight="1">
      <c r="M4" s="4" t="s">
        <v>283</v>
      </c>
    </row>
    <row r="5" spans="4:13" ht="12" customHeight="1">
      <c r="D5" s="5"/>
      <c r="M5" s="4" t="s">
        <v>284</v>
      </c>
    </row>
    <row r="6" ht="12" customHeight="1">
      <c r="M6" s="4" t="s">
        <v>285</v>
      </c>
    </row>
    <row r="7" ht="12" customHeight="1">
      <c r="M7" s="4"/>
    </row>
    <row r="8" ht="12" customHeight="1">
      <c r="M8" s="4"/>
    </row>
    <row r="9" ht="12" customHeight="1">
      <c r="M9" s="4"/>
    </row>
    <row r="10" ht="12" customHeight="1">
      <c r="M10" s="4"/>
    </row>
    <row r="11" spans="2:12" s="8" customFormat="1" ht="15">
      <c r="B11" s="3"/>
      <c r="C11" s="6" t="s">
        <v>286</v>
      </c>
      <c r="D11" s="7">
        <v>2</v>
      </c>
      <c r="E11" s="7">
        <v>0</v>
      </c>
      <c r="F11" s="7">
        <v>3</v>
      </c>
      <c r="G11" s="7">
        <v>3</v>
      </c>
      <c r="H11" s="7">
        <v>0</v>
      </c>
      <c r="I11" s="7">
        <v>0</v>
      </c>
      <c r="J11" s="7">
        <v>3</v>
      </c>
      <c r="K11" s="2"/>
      <c r="L11" s="3"/>
    </row>
    <row r="12" spans="2:12" s="8" customFormat="1" ht="6" customHeight="1">
      <c r="B12" s="3"/>
      <c r="C12" s="3"/>
      <c r="D12" s="3"/>
      <c r="E12" s="3"/>
      <c r="F12" s="3"/>
      <c r="G12" s="3"/>
      <c r="H12" s="3"/>
      <c r="I12" s="3"/>
      <c r="J12" s="3"/>
      <c r="K12" s="3"/>
      <c r="L12" s="3"/>
    </row>
    <row r="13" spans="2:12" s="8" customFormat="1" ht="15">
      <c r="B13" s="3" t="s">
        <v>287</v>
      </c>
      <c r="C13" s="3"/>
      <c r="D13" s="5"/>
      <c r="E13" s="3"/>
      <c r="F13" s="3"/>
      <c r="G13" s="3"/>
      <c r="H13" s="3"/>
      <c r="I13" s="3"/>
      <c r="J13" s="3"/>
      <c r="K13" s="3"/>
      <c r="L13" s="3"/>
    </row>
    <row r="14" spans="2:12" s="8" customFormat="1" ht="6" customHeight="1">
      <c r="B14" s="3"/>
      <c r="C14" s="3"/>
      <c r="D14" s="3"/>
      <c r="E14" s="3"/>
      <c r="F14" s="3"/>
      <c r="G14" s="3"/>
      <c r="H14" s="3"/>
      <c r="I14" s="3"/>
      <c r="J14" s="3"/>
      <c r="K14" s="3"/>
      <c r="L14" s="3"/>
    </row>
    <row r="15" spans="2:12" s="8" customFormat="1" ht="15">
      <c r="B15" s="3" t="s">
        <v>288</v>
      </c>
      <c r="C15" s="3"/>
      <c r="D15" s="3"/>
      <c r="E15" s="3"/>
      <c r="F15" s="3"/>
      <c r="G15" s="3"/>
      <c r="H15" s="3"/>
      <c r="I15" s="3"/>
      <c r="J15" s="3"/>
      <c r="K15" s="3"/>
      <c r="L15" s="3"/>
    </row>
    <row r="16" spans="2:12" s="8" customFormat="1" ht="6" customHeight="1">
      <c r="B16" s="3"/>
      <c r="C16" s="9"/>
      <c r="D16" s="3"/>
      <c r="E16" s="3"/>
      <c r="F16" s="3"/>
      <c r="G16" s="3"/>
      <c r="H16" s="3"/>
      <c r="I16" s="3"/>
      <c r="J16" s="3"/>
      <c r="K16" s="3"/>
      <c r="L16" s="3"/>
    </row>
    <row r="17" spans="2:13" s="8" customFormat="1" ht="15">
      <c r="B17" s="3" t="s">
        <v>289</v>
      </c>
      <c r="C17" s="10" t="s">
        <v>290</v>
      </c>
      <c r="D17" s="5"/>
      <c r="E17" s="5"/>
      <c r="F17" s="5"/>
      <c r="G17" s="5"/>
      <c r="H17" s="3"/>
      <c r="I17" s="3"/>
      <c r="J17" s="9"/>
      <c r="K17" s="3" t="s">
        <v>291</v>
      </c>
      <c r="L17" s="11"/>
      <c r="M17" s="12"/>
    </row>
    <row r="18" spans="2:12" s="8" customFormat="1" ht="6" customHeight="1">
      <c r="B18" s="3"/>
      <c r="C18" s="9"/>
      <c r="D18" s="3"/>
      <c r="E18" s="3"/>
      <c r="F18" s="3"/>
      <c r="G18" s="3"/>
      <c r="H18" s="3"/>
      <c r="I18" s="3"/>
      <c r="J18" s="3"/>
      <c r="K18" s="3"/>
      <c r="L18" s="3"/>
    </row>
    <row r="19" spans="2:12" s="8" customFormat="1" ht="15">
      <c r="B19" s="3" t="s">
        <v>292</v>
      </c>
      <c r="C19" s="9"/>
      <c r="D19" s="3" t="s">
        <v>293</v>
      </c>
      <c r="E19" s="3"/>
      <c r="F19" s="3"/>
      <c r="G19" s="3"/>
      <c r="H19" s="3"/>
      <c r="I19" s="3"/>
      <c r="J19" s="3"/>
      <c r="K19" s="3" t="s">
        <v>294</v>
      </c>
      <c r="L19" s="3"/>
    </row>
    <row r="20" spans="2:12" s="8" customFormat="1" ht="15">
      <c r="B20" s="3"/>
      <c r="C20" s="3"/>
      <c r="D20" s="3"/>
      <c r="E20" s="3"/>
      <c r="F20" s="3"/>
      <c r="G20" s="3"/>
      <c r="H20" s="3"/>
      <c r="I20" s="3"/>
      <c r="J20" s="3"/>
      <c r="K20" s="3"/>
      <c r="L20" s="3"/>
    </row>
    <row r="29" spans="2:13" s="5" customFormat="1" ht="22.5">
      <c r="B29" s="178" t="s">
        <v>295</v>
      </c>
      <c r="C29" s="178"/>
      <c r="D29" s="178"/>
      <c r="E29" s="178"/>
      <c r="F29" s="178"/>
      <c r="G29" s="178"/>
      <c r="H29" s="178"/>
      <c r="I29" s="178"/>
      <c r="J29" s="178"/>
      <c r="K29" s="178"/>
      <c r="L29" s="178"/>
      <c r="M29" s="178"/>
    </row>
    <row r="30" spans="2:13" s="5" customFormat="1" ht="3" customHeight="1">
      <c r="B30" s="14"/>
      <c r="C30" s="14"/>
      <c r="D30" s="14"/>
      <c r="E30" s="14"/>
      <c r="F30" s="14"/>
      <c r="G30" s="14"/>
      <c r="H30" s="13"/>
      <c r="I30" s="14"/>
      <c r="J30" s="14"/>
      <c r="K30" s="14"/>
      <c r="L30" s="14"/>
      <c r="M30" s="14"/>
    </row>
    <row r="31" spans="2:13" s="5" customFormat="1" ht="22.5">
      <c r="B31" s="178" t="s">
        <v>732</v>
      </c>
      <c r="C31" s="178"/>
      <c r="D31" s="178"/>
      <c r="E31" s="178"/>
      <c r="F31" s="178"/>
      <c r="G31" s="178"/>
      <c r="H31" s="178"/>
      <c r="I31" s="178"/>
      <c r="J31" s="178"/>
      <c r="K31" s="178"/>
      <c r="L31" s="178"/>
      <c r="M31" s="178"/>
    </row>
    <row r="32" spans="2:13" s="5" customFormat="1" ht="3" customHeight="1">
      <c r="B32" s="14"/>
      <c r="C32" s="14"/>
      <c r="D32" s="14"/>
      <c r="E32" s="14"/>
      <c r="F32" s="14"/>
      <c r="G32" s="14"/>
      <c r="H32" s="13"/>
      <c r="I32" s="14"/>
      <c r="J32" s="14"/>
      <c r="K32" s="14"/>
      <c r="L32" s="14"/>
      <c r="M32" s="14"/>
    </row>
    <row r="33" spans="2:13" s="5" customFormat="1" ht="22.5">
      <c r="B33" s="178" t="s">
        <v>296</v>
      </c>
      <c r="C33" s="178"/>
      <c r="D33" s="178"/>
      <c r="E33" s="178"/>
      <c r="F33" s="178"/>
      <c r="G33" s="178"/>
      <c r="H33" s="178"/>
      <c r="I33" s="178"/>
      <c r="J33" s="178"/>
      <c r="K33" s="178"/>
      <c r="L33" s="178"/>
      <c r="M33" s="178"/>
    </row>
    <row r="34" spans="2:13" ht="15">
      <c r="B34" s="15"/>
      <c r="C34" s="15"/>
      <c r="D34" s="15"/>
      <c r="E34" s="15"/>
      <c r="F34" s="15"/>
      <c r="G34" s="15"/>
      <c r="H34" s="15"/>
      <c r="I34" s="15"/>
      <c r="J34" s="15"/>
      <c r="K34" s="15"/>
      <c r="L34" s="15"/>
      <c r="M34" s="15"/>
    </row>
    <row r="48" spans="2:13" ht="15">
      <c r="B48" s="179" t="s">
        <v>297</v>
      </c>
      <c r="C48" s="180"/>
      <c r="D48" s="180"/>
      <c r="E48" s="180"/>
      <c r="F48" s="180"/>
      <c r="G48" s="180"/>
      <c r="H48" s="180"/>
      <c r="I48" s="180"/>
      <c r="J48" s="180"/>
      <c r="K48" s="181"/>
      <c r="L48" s="185" t="s">
        <v>298</v>
      </c>
      <c r="M48" s="185" t="s">
        <v>299</v>
      </c>
    </row>
    <row r="49" spans="2:13" ht="15">
      <c r="B49" s="182"/>
      <c r="C49" s="183"/>
      <c r="D49" s="183"/>
      <c r="E49" s="183"/>
      <c r="F49" s="183"/>
      <c r="G49" s="183"/>
      <c r="H49" s="183"/>
      <c r="I49" s="183"/>
      <c r="J49" s="183"/>
      <c r="K49" s="184"/>
      <c r="L49" s="186"/>
      <c r="M49" s="186"/>
    </row>
    <row r="50" spans="2:13" ht="15">
      <c r="B50" s="179"/>
      <c r="C50" s="180"/>
      <c r="D50" s="180"/>
      <c r="E50" s="180"/>
      <c r="F50" s="180"/>
      <c r="G50" s="180"/>
      <c r="H50" s="180"/>
      <c r="I50" s="180"/>
      <c r="J50" s="180"/>
      <c r="K50" s="181"/>
      <c r="L50" s="185"/>
      <c r="M50" s="185"/>
    </row>
    <row r="51" spans="2:13" ht="15">
      <c r="B51" s="182"/>
      <c r="C51" s="183"/>
      <c r="D51" s="183"/>
      <c r="E51" s="183"/>
      <c r="F51" s="183"/>
      <c r="G51" s="183"/>
      <c r="H51" s="183"/>
      <c r="I51" s="183"/>
      <c r="J51" s="183"/>
      <c r="K51" s="184"/>
      <c r="L51" s="186"/>
      <c r="M51" s="186"/>
    </row>
    <row r="52" spans="2:13" ht="15">
      <c r="B52" s="179"/>
      <c r="C52" s="180"/>
      <c r="D52" s="180"/>
      <c r="E52" s="180"/>
      <c r="F52" s="180"/>
      <c r="G52" s="180"/>
      <c r="H52" s="180"/>
      <c r="I52" s="180"/>
      <c r="J52" s="180"/>
      <c r="K52" s="181"/>
      <c r="L52" s="185"/>
      <c r="M52" s="185"/>
    </row>
    <row r="53" spans="2:13" ht="15">
      <c r="B53" s="182"/>
      <c r="C53" s="183"/>
      <c r="D53" s="183"/>
      <c r="E53" s="183"/>
      <c r="F53" s="183"/>
      <c r="G53" s="183"/>
      <c r="H53" s="183"/>
      <c r="I53" s="183"/>
      <c r="J53" s="183"/>
      <c r="K53" s="184"/>
      <c r="L53" s="186"/>
      <c r="M53" s="186"/>
    </row>
    <row r="54" spans="2:13" ht="15">
      <c r="B54" s="179"/>
      <c r="C54" s="180"/>
      <c r="D54" s="180"/>
      <c r="E54" s="180"/>
      <c r="F54" s="180"/>
      <c r="G54" s="180"/>
      <c r="H54" s="180"/>
      <c r="I54" s="180"/>
      <c r="J54" s="180"/>
      <c r="K54" s="181"/>
      <c r="L54" s="185"/>
      <c r="M54" s="185"/>
    </row>
    <row r="55" spans="2:13" ht="15">
      <c r="B55" s="182"/>
      <c r="C55" s="183"/>
      <c r="D55" s="183"/>
      <c r="E55" s="183"/>
      <c r="F55" s="183"/>
      <c r="G55" s="183"/>
      <c r="H55" s="183"/>
      <c r="I55" s="183"/>
      <c r="J55" s="183"/>
      <c r="K55" s="184"/>
      <c r="L55" s="186"/>
      <c r="M55" s="186"/>
    </row>
    <row r="56" spans="2:13" ht="15">
      <c r="B56" s="179"/>
      <c r="C56" s="180"/>
      <c r="D56" s="180"/>
      <c r="E56" s="180"/>
      <c r="F56" s="180"/>
      <c r="G56" s="180"/>
      <c r="H56" s="180"/>
      <c r="I56" s="180"/>
      <c r="J56" s="180"/>
      <c r="K56" s="181"/>
      <c r="L56" s="185"/>
      <c r="M56" s="185"/>
    </row>
    <row r="57" spans="2:13" ht="15">
      <c r="B57" s="182"/>
      <c r="C57" s="183"/>
      <c r="D57" s="183"/>
      <c r="E57" s="183"/>
      <c r="F57" s="183"/>
      <c r="G57" s="183"/>
      <c r="H57" s="183"/>
      <c r="I57" s="183"/>
      <c r="J57" s="183"/>
      <c r="K57" s="184"/>
      <c r="L57" s="186"/>
      <c r="M57" s="186"/>
    </row>
  </sheetData>
  <sheetProtection/>
  <mergeCells count="18">
    <mergeCell ref="B54:K55"/>
    <mergeCell ref="L54:L55"/>
    <mergeCell ref="M54:M55"/>
    <mergeCell ref="B56:K57"/>
    <mergeCell ref="L56:L57"/>
    <mergeCell ref="M56:M57"/>
    <mergeCell ref="B50:K51"/>
    <mergeCell ref="L50:L51"/>
    <mergeCell ref="M50:M51"/>
    <mergeCell ref="B52:K53"/>
    <mergeCell ref="L52:L53"/>
    <mergeCell ref="M52:M53"/>
    <mergeCell ref="B29:M29"/>
    <mergeCell ref="B31:M31"/>
    <mergeCell ref="B33:M33"/>
    <mergeCell ref="B48:K49"/>
    <mergeCell ref="L48:L49"/>
    <mergeCell ref="M48:M49"/>
  </mergeCells>
  <printOptions/>
  <pageMargins left="0.7" right="0.7" top="0.75" bottom="0.75" header="0.3" footer="0.3"/>
  <pageSetup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dimension ref="B2:K54"/>
  <sheetViews>
    <sheetView zoomScalePageLayoutView="0" workbookViewId="0" topLeftCell="A16">
      <selection activeCell="I18" sqref="I18"/>
    </sheetView>
  </sheetViews>
  <sheetFormatPr defaultColWidth="9.140625" defaultRowHeight="12.75"/>
  <cols>
    <col min="1" max="1" width="2.421875" style="1" customWidth="1"/>
    <col min="2" max="2" width="3.57421875" style="1" customWidth="1"/>
    <col min="3" max="3" width="17.57421875" style="1" customWidth="1"/>
    <col min="4" max="4" width="11.00390625" style="1" customWidth="1"/>
    <col min="5" max="5" width="12.57421875" style="1" customWidth="1"/>
    <col min="6" max="6" width="11.8515625" style="1" customWidth="1"/>
    <col min="7" max="7" width="13.421875" style="1" customWidth="1"/>
    <col min="8" max="8" width="12.140625" style="1" customWidth="1"/>
    <col min="9" max="9" width="11.57421875" style="1" customWidth="1"/>
    <col min="10" max="10" width="13.00390625" style="1" customWidth="1"/>
    <col min="11" max="11" width="18.57421875" style="1" customWidth="1"/>
    <col min="12" max="16384" width="9.140625" style="1" customWidth="1"/>
  </cols>
  <sheetData>
    <row r="2" spans="2:10" ht="12.75">
      <c r="B2" s="288" t="s">
        <v>358</v>
      </c>
      <c r="C2" s="289"/>
      <c r="D2" s="289"/>
      <c r="E2" s="289"/>
      <c r="F2" s="289"/>
      <c r="G2" s="289"/>
      <c r="H2" s="289"/>
      <c r="I2" s="289"/>
      <c r="J2" s="289"/>
    </row>
    <row r="3" ht="12.75">
      <c r="B3" s="44"/>
    </row>
    <row r="4" spans="2:10" ht="26.25" customHeight="1">
      <c r="B4" s="32" t="s">
        <v>327</v>
      </c>
      <c r="C4" s="285" t="s">
        <v>345</v>
      </c>
      <c r="D4" s="285"/>
      <c r="E4" s="285"/>
      <c r="F4" s="285" t="s">
        <v>130</v>
      </c>
      <c r="G4" s="285"/>
      <c r="H4" s="285" t="s">
        <v>134</v>
      </c>
      <c r="I4" s="285"/>
      <c r="J4" s="285"/>
    </row>
    <row r="5" spans="2:10" ht="12.75">
      <c r="B5" s="32">
        <v>1</v>
      </c>
      <c r="C5" s="285"/>
      <c r="D5" s="285"/>
      <c r="E5" s="285"/>
      <c r="F5" s="290"/>
      <c r="G5" s="290"/>
      <c r="H5" s="290"/>
      <c r="I5" s="290"/>
      <c r="J5" s="290"/>
    </row>
    <row r="6" spans="2:10" ht="12.75">
      <c r="B6" s="32">
        <v>2</v>
      </c>
      <c r="C6" s="285"/>
      <c r="D6" s="285"/>
      <c r="E6" s="285"/>
      <c r="F6" s="290"/>
      <c r="G6" s="290"/>
      <c r="H6" s="290"/>
      <c r="I6" s="290"/>
      <c r="J6" s="290"/>
    </row>
    <row r="7" spans="2:10" ht="12.75">
      <c r="B7" s="32">
        <v>3</v>
      </c>
      <c r="C7" s="285" t="s">
        <v>204</v>
      </c>
      <c r="D7" s="285"/>
      <c r="E7" s="285"/>
      <c r="F7" s="290"/>
      <c r="G7" s="290"/>
      <c r="H7" s="290"/>
      <c r="I7" s="290"/>
      <c r="J7" s="290"/>
    </row>
    <row r="8" ht="12.75">
      <c r="B8" s="26" t="s">
        <v>359</v>
      </c>
    </row>
    <row r="9" ht="7.5" customHeight="1">
      <c r="B9" s="25"/>
    </row>
    <row r="10" spans="2:10" ht="12.75">
      <c r="B10" s="288" t="s">
        <v>360</v>
      </c>
      <c r="C10" s="289"/>
      <c r="D10" s="289"/>
      <c r="E10" s="289"/>
      <c r="F10" s="289"/>
      <c r="G10" s="289"/>
      <c r="H10" s="289"/>
      <c r="I10" s="289"/>
      <c r="J10" s="289"/>
    </row>
    <row r="11" ht="12.75">
      <c r="B11" s="25"/>
    </row>
    <row r="12" spans="2:10" ht="5.25" customHeight="1">
      <c r="B12" s="285" t="s">
        <v>327</v>
      </c>
      <c r="C12" s="285" t="s">
        <v>192</v>
      </c>
      <c r="D12" s="285" t="s">
        <v>361</v>
      </c>
      <c r="E12" s="285"/>
      <c r="F12" s="285"/>
      <c r="G12" s="285"/>
      <c r="H12" s="285"/>
      <c r="I12" s="285"/>
      <c r="J12" s="285" t="s">
        <v>204</v>
      </c>
    </row>
    <row r="13" spans="2:10" ht="12">
      <c r="B13" s="285"/>
      <c r="C13" s="285"/>
      <c r="D13" s="285"/>
      <c r="E13" s="285"/>
      <c r="F13" s="285"/>
      <c r="G13" s="285"/>
      <c r="H13" s="285"/>
      <c r="I13" s="285"/>
      <c r="J13" s="285"/>
    </row>
    <row r="14" spans="2:10" ht="39" customHeight="1">
      <c r="B14" s="285"/>
      <c r="C14" s="285"/>
      <c r="D14" s="108" t="s">
        <v>362</v>
      </c>
      <c r="E14" s="108" t="s">
        <v>363</v>
      </c>
      <c r="F14" s="108" t="s">
        <v>364</v>
      </c>
      <c r="G14" s="108" t="s">
        <v>365</v>
      </c>
      <c r="H14" s="32" t="s">
        <v>366</v>
      </c>
      <c r="I14" s="32" t="s">
        <v>367</v>
      </c>
      <c r="J14" s="285"/>
    </row>
    <row r="15" spans="2:11" ht="25.5">
      <c r="B15" s="32">
        <v>1</v>
      </c>
      <c r="C15" s="41" t="s">
        <v>368</v>
      </c>
      <c r="D15" s="45" t="e">
        <f>+#REF!</f>
        <v>#REF!</v>
      </c>
      <c r="E15" s="46" t="e">
        <f>+#REF!</f>
        <v>#REF!</v>
      </c>
      <c r="F15" s="46">
        <v>0</v>
      </c>
      <c r="G15" s="46" t="e">
        <f>+#REF!</f>
        <v>#REF!</v>
      </c>
      <c r="H15" s="46" t="e">
        <f>+#REF!</f>
        <v>#REF!</v>
      </c>
      <c r="I15" s="46" t="e">
        <f>+#REF!-SUM(D15:H15)</f>
        <v>#REF!</v>
      </c>
      <c r="J15" s="46" t="e">
        <f>SUM(D15:I15)</f>
        <v>#REF!</v>
      </c>
      <c r="K15" s="42"/>
    </row>
    <row r="16" spans="2:10" ht="12.75">
      <c r="B16" s="32">
        <v>2</v>
      </c>
      <c r="C16" s="41" t="s">
        <v>369</v>
      </c>
      <c r="D16" s="46" t="e">
        <f>+#REF!</f>
        <v>#REF!</v>
      </c>
      <c r="E16" s="46" t="e">
        <f>+#REF!</f>
        <v>#REF!</v>
      </c>
      <c r="F16" s="46" t="e">
        <f>+#REF!</f>
        <v>#REF!</v>
      </c>
      <c r="G16" s="46" t="e">
        <f>+#REF!</f>
        <v>#REF!</v>
      </c>
      <c r="H16" s="46" t="e">
        <f>+#REF!</f>
        <v>#REF!</v>
      </c>
      <c r="I16" s="46" t="e">
        <f>+#REF!-SUM(D16:H16)</f>
        <v>#REF!</v>
      </c>
      <c r="J16" s="46" t="e">
        <f aca="true" t="shared" si="0" ref="J16:J23">SUM(D16:I16)</f>
        <v>#REF!</v>
      </c>
    </row>
    <row r="17" spans="2:10" ht="12.75">
      <c r="B17" s="32">
        <v>3</v>
      </c>
      <c r="C17" s="41" t="s">
        <v>370</v>
      </c>
      <c r="D17" s="46" t="e">
        <f>+#REF!</f>
        <v>#REF!</v>
      </c>
      <c r="E17" s="46" t="e">
        <f>+#REF!</f>
        <v>#REF!</v>
      </c>
      <c r="F17" s="46" t="e">
        <f>+#REF!</f>
        <v>#REF!</v>
      </c>
      <c r="G17" s="46" t="e">
        <f>+#REF!</f>
        <v>#REF!</v>
      </c>
      <c r="H17" s="46" t="e">
        <f>+#REF!</f>
        <v>#REF!</v>
      </c>
      <c r="I17" s="46" t="e">
        <f>+#REF!-SUM(D17:H17)</f>
        <v>#REF!</v>
      </c>
      <c r="J17" s="46" t="e">
        <f t="shared" si="0"/>
        <v>#REF!</v>
      </c>
    </row>
    <row r="18" spans="2:10" ht="25.5">
      <c r="B18" s="32">
        <v>4</v>
      </c>
      <c r="C18" s="41" t="s">
        <v>371</v>
      </c>
      <c r="D18" s="46" t="e">
        <f aca="true" t="shared" si="1" ref="D18:I18">+D15+D16-D17</f>
        <v>#REF!</v>
      </c>
      <c r="E18" s="46" t="e">
        <f t="shared" si="1"/>
        <v>#REF!</v>
      </c>
      <c r="F18" s="46" t="e">
        <f t="shared" si="1"/>
        <v>#REF!</v>
      </c>
      <c r="G18" s="46" t="e">
        <f t="shared" si="1"/>
        <v>#REF!</v>
      </c>
      <c r="H18" s="46" t="e">
        <f t="shared" si="1"/>
        <v>#REF!</v>
      </c>
      <c r="I18" s="46" t="e">
        <f t="shared" si="1"/>
        <v>#REF!</v>
      </c>
      <c r="J18" s="46" t="e">
        <f>SUM(D18:I18)</f>
        <v>#REF!</v>
      </c>
    </row>
    <row r="19" spans="2:10" ht="25.5">
      <c r="B19" s="32">
        <v>5</v>
      </c>
      <c r="C19" s="41" t="s">
        <v>372</v>
      </c>
      <c r="D19" s="46">
        <v>0</v>
      </c>
      <c r="E19" s="46">
        <v>0</v>
      </c>
      <c r="F19" s="46">
        <v>0</v>
      </c>
      <c r="G19" s="46">
        <v>0</v>
      </c>
      <c r="H19" s="46">
        <v>0</v>
      </c>
      <c r="I19" s="46">
        <v>0</v>
      </c>
      <c r="J19" s="46">
        <f t="shared" si="0"/>
        <v>0</v>
      </c>
    </row>
    <row r="20" spans="2:10" ht="25.5">
      <c r="B20" s="32">
        <v>6</v>
      </c>
      <c r="C20" s="41" t="s">
        <v>373</v>
      </c>
      <c r="D20" s="46">
        <v>0</v>
      </c>
      <c r="E20" s="46">
        <v>0</v>
      </c>
      <c r="F20" s="46">
        <v>0</v>
      </c>
      <c r="G20" s="46">
        <v>0</v>
      </c>
      <c r="H20" s="46">
        <v>0</v>
      </c>
      <c r="I20" s="46">
        <v>0</v>
      </c>
      <c r="J20" s="46">
        <f t="shared" si="0"/>
        <v>0</v>
      </c>
    </row>
    <row r="21" spans="2:10" ht="12.75">
      <c r="B21" s="32">
        <v>7</v>
      </c>
      <c r="C21" s="41" t="s">
        <v>374</v>
      </c>
      <c r="D21" s="46">
        <v>0</v>
      </c>
      <c r="E21" s="46">
        <v>0</v>
      </c>
      <c r="F21" s="46">
        <v>0</v>
      </c>
      <c r="G21" s="46">
        <v>0</v>
      </c>
      <c r="H21" s="46">
        <v>0</v>
      </c>
      <c r="I21" s="46">
        <v>0</v>
      </c>
      <c r="J21" s="46">
        <f t="shared" si="0"/>
        <v>0</v>
      </c>
    </row>
    <row r="22" spans="2:10" ht="12.75">
      <c r="B22" s="32">
        <v>7.1</v>
      </c>
      <c r="C22" s="41" t="s">
        <v>375</v>
      </c>
      <c r="D22" s="46" t="e">
        <f aca="true" t="shared" si="2" ref="D22:I22">+D15</f>
        <v>#REF!</v>
      </c>
      <c r="E22" s="46" t="e">
        <f t="shared" si="2"/>
        <v>#REF!</v>
      </c>
      <c r="F22" s="46">
        <f t="shared" si="2"/>
        <v>0</v>
      </c>
      <c r="G22" s="46" t="e">
        <f t="shared" si="2"/>
        <v>#REF!</v>
      </c>
      <c r="H22" s="46" t="e">
        <f t="shared" si="2"/>
        <v>#REF!</v>
      </c>
      <c r="I22" s="46" t="e">
        <f t="shared" si="2"/>
        <v>#REF!</v>
      </c>
      <c r="J22" s="46" t="e">
        <f t="shared" si="0"/>
        <v>#REF!</v>
      </c>
    </row>
    <row r="23" spans="2:11" ht="12.75">
      <c r="B23" s="32">
        <v>7.2</v>
      </c>
      <c r="C23" s="41" t="s">
        <v>376</v>
      </c>
      <c r="D23" s="46" t="e">
        <f aca="true" t="shared" si="3" ref="D23:I23">+D18</f>
        <v>#REF!</v>
      </c>
      <c r="E23" s="46" t="e">
        <f t="shared" si="3"/>
        <v>#REF!</v>
      </c>
      <c r="F23" s="46" t="e">
        <f t="shared" si="3"/>
        <v>#REF!</v>
      </c>
      <c r="G23" s="46" t="e">
        <f t="shared" si="3"/>
        <v>#REF!</v>
      </c>
      <c r="H23" s="46" t="e">
        <f t="shared" si="3"/>
        <v>#REF!</v>
      </c>
      <c r="I23" s="46" t="e">
        <f t="shared" si="3"/>
        <v>#REF!</v>
      </c>
      <c r="J23" s="46" t="e">
        <f t="shared" si="0"/>
        <v>#REF!</v>
      </c>
      <c r="K23" s="42"/>
    </row>
    <row r="25" spans="2:10" ht="21.75" customHeight="1">
      <c r="B25" s="291" t="s">
        <v>377</v>
      </c>
      <c r="C25" s="291"/>
      <c r="D25" s="291"/>
      <c r="E25" s="291"/>
      <c r="F25" s="291"/>
      <c r="G25" s="291"/>
      <c r="H25" s="291"/>
      <c r="I25" s="291"/>
      <c r="J25" s="291"/>
    </row>
    <row r="26" ht="12.75">
      <c r="B26" s="25"/>
    </row>
    <row r="27" spans="2:10" ht="26.25" customHeight="1">
      <c r="B27" s="283" t="s">
        <v>378</v>
      </c>
      <c r="C27" s="283"/>
      <c r="D27" s="283"/>
      <c r="E27" s="283"/>
      <c r="F27" s="283"/>
      <c r="G27" s="283"/>
      <c r="H27" s="283"/>
      <c r="I27" s="283"/>
      <c r="J27" s="283"/>
    </row>
    <row r="28" spans="2:10" ht="12.75">
      <c r="B28" s="273" t="s">
        <v>379</v>
      </c>
      <c r="C28" s="273"/>
      <c r="D28" s="273"/>
      <c r="E28" s="273"/>
      <c r="F28" s="273"/>
      <c r="G28" s="273"/>
      <c r="H28" s="273"/>
      <c r="I28" s="273"/>
      <c r="J28" s="273"/>
    </row>
    <row r="29" spans="2:10" ht="12.75">
      <c r="B29" s="273" t="s">
        <v>379</v>
      </c>
      <c r="C29" s="273"/>
      <c r="D29" s="273"/>
      <c r="E29" s="273"/>
      <c r="F29" s="273"/>
      <c r="G29" s="273"/>
      <c r="H29" s="273"/>
      <c r="I29" s="273"/>
      <c r="J29" s="273"/>
    </row>
    <row r="30" spans="2:10" ht="12.75">
      <c r="B30" s="273" t="s">
        <v>379</v>
      </c>
      <c r="C30" s="273"/>
      <c r="D30" s="273"/>
      <c r="E30" s="273"/>
      <c r="F30" s="273"/>
      <c r="G30" s="273"/>
      <c r="H30" s="273"/>
      <c r="I30" s="273"/>
      <c r="J30" s="273"/>
    </row>
    <row r="31" ht="9" customHeight="1">
      <c r="B31" s="25"/>
    </row>
    <row r="32" spans="2:10" ht="24.75" customHeight="1">
      <c r="B32" s="288" t="s">
        <v>380</v>
      </c>
      <c r="C32" s="289"/>
      <c r="D32" s="289"/>
      <c r="E32" s="289"/>
      <c r="F32" s="289"/>
      <c r="G32" s="289"/>
      <c r="H32" s="289"/>
      <c r="I32" s="289"/>
      <c r="J32" s="289"/>
    </row>
    <row r="33" ht="8.25" customHeight="1">
      <c r="B33" s="25"/>
    </row>
    <row r="34" spans="2:10" ht="41.25" customHeight="1">
      <c r="B34" s="283" t="s">
        <v>381</v>
      </c>
      <c r="C34" s="283"/>
      <c r="D34" s="283"/>
      <c r="E34" s="283"/>
      <c r="F34" s="283"/>
      <c r="G34" s="283"/>
      <c r="H34" s="283"/>
      <c r="I34" s="283"/>
      <c r="J34" s="283"/>
    </row>
    <row r="35" spans="2:10" ht="12.75">
      <c r="B35" s="273" t="s">
        <v>382</v>
      </c>
      <c r="C35" s="273"/>
      <c r="D35" s="273"/>
      <c r="E35" s="273"/>
      <c r="F35" s="273"/>
      <c r="G35" s="273"/>
      <c r="H35" s="273"/>
      <c r="I35" s="273"/>
      <c r="J35" s="273"/>
    </row>
    <row r="36" spans="2:10" ht="12.75">
      <c r="B36" s="273" t="s">
        <v>382</v>
      </c>
      <c r="C36" s="273"/>
      <c r="D36" s="273"/>
      <c r="E36" s="273"/>
      <c r="F36" s="273"/>
      <c r="G36" s="273"/>
      <c r="H36" s="273"/>
      <c r="I36" s="273"/>
      <c r="J36" s="273"/>
    </row>
    <row r="37" spans="2:10" ht="12.75">
      <c r="B37" s="273" t="s">
        <v>382</v>
      </c>
      <c r="C37" s="273"/>
      <c r="D37" s="273"/>
      <c r="E37" s="273"/>
      <c r="F37" s="273"/>
      <c r="G37" s="273"/>
      <c r="H37" s="273"/>
      <c r="I37" s="273"/>
      <c r="J37" s="273"/>
    </row>
    <row r="38" spans="2:10" ht="12.75">
      <c r="B38" s="273" t="s">
        <v>382</v>
      </c>
      <c r="C38" s="273"/>
      <c r="D38" s="273"/>
      <c r="E38" s="273"/>
      <c r="F38" s="273"/>
      <c r="G38" s="273"/>
      <c r="H38" s="273"/>
      <c r="I38" s="273"/>
      <c r="J38" s="273"/>
    </row>
    <row r="39" ht="8.25" customHeight="1">
      <c r="B39" s="26"/>
    </row>
    <row r="40" spans="2:10" ht="12.75">
      <c r="B40" s="288" t="s">
        <v>383</v>
      </c>
      <c r="C40" s="289"/>
      <c r="D40" s="289"/>
      <c r="E40" s="289"/>
      <c r="F40" s="289"/>
      <c r="G40" s="289"/>
      <c r="H40" s="289"/>
      <c r="I40" s="289"/>
      <c r="J40" s="289"/>
    </row>
    <row r="41" ht="12" customHeight="1">
      <c r="B41" s="26"/>
    </row>
    <row r="42" spans="2:10" ht="12.75">
      <c r="B42" s="32" t="s">
        <v>327</v>
      </c>
      <c r="C42" s="285" t="s">
        <v>345</v>
      </c>
      <c r="D42" s="285"/>
      <c r="E42" s="285"/>
      <c r="F42" s="285"/>
      <c r="G42" s="285" t="s">
        <v>130</v>
      </c>
      <c r="H42" s="285"/>
      <c r="I42" s="285" t="s">
        <v>134</v>
      </c>
      <c r="J42" s="285"/>
    </row>
    <row r="43" spans="2:10" ht="12.75">
      <c r="B43" s="32">
        <v>1</v>
      </c>
      <c r="C43" s="278" t="s">
        <v>384</v>
      </c>
      <c r="D43" s="278"/>
      <c r="E43" s="278"/>
      <c r="F43" s="278"/>
      <c r="G43" s="292" t="e">
        <f>+#REF!</f>
        <v>#REF!</v>
      </c>
      <c r="H43" s="292"/>
      <c r="I43" s="292" t="e">
        <f>+#REF!</f>
        <v>#REF!</v>
      </c>
      <c r="J43" s="292"/>
    </row>
    <row r="44" spans="2:10" ht="12.75">
      <c r="B44" s="32">
        <v>2</v>
      </c>
      <c r="C44" s="278" t="s">
        <v>385</v>
      </c>
      <c r="D44" s="278"/>
      <c r="E44" s="278"/>
      <c r="F44" s="278"/>
      <c r="G44" s="292"/>
      <c r="H44" s="292"/>
      <c r="I44" s="292">
        <v>0</v>
      </c>
      <c r="J44" s="292"/>
    </row>
    <row r="45" spans="2:10" ht="12.75">
      <c r="B45" s="32">
        <v>3</v>
      </c>
      <c r="C45" s="278" t="s">
        <v>386</v>
      </c>
      <c r="D45" s="278"/>
      <c r="E45" s="278"/>
      <c r="F45" s="278"/>
      <c r="G45" s="292" t="e">
        <f>+#REF!</f>
        <v>#REF!</v>
      </c>
      <c r="H45" s="292"/>
      <c r="I45" s="292" t="e">
        <f>+#REF!</f>
        <v>#REF!</v>
      </c>
      <c r="J45" s="292"/>
    </row>
    <row r="46" spans="2:10" ht="12.75">
      <c r="B46" s="32">
        <v>4</v>
      </c>
      <c r="C46" s="278"/>
      <c r="D46" s="278"/>
      <c r="E46" s="278"/>
      <c r="F46" s="278"/>
      <c r="G46" s="285"/>
      <c r="H46" s="285"/>
      <c r="I46" s="290"/>
      <c r="J46" s="290"/>
    </row>
    <row r="47" spans="2:10" ht="12.75">
      <c r="B47" s="32">
        <v>5</v>
      </c>
      <c r="C47" s="278" t="s">
        <v>204</v>
      </c>
      <c r="D47" s="278"/>
      <c r="E47" s="278"/>
      <c r="F47" s="278"/>
      <c r="G47" s="293" t="e">
        <f>SUM(G43:H46)</f>
        <v>#REF!</v>
      </c>
      <c r="H47" s="285"/>
      <c r="I47" s="293" t="e">
        <f>SUM(I43:J46)</f>
        <v>#REF!</v>
      </c>
      <c r="J47" s="285"/>
    </row>
    <row r="48" ht="12.75">
      <c r="B48" s="26"/>
    </row>
    <row r="49" spans="2:10" ht="14.25">
      <c r="B49" s="44"/>
      <c r="J49" s="47">
        <v>11</v>
      </c>
    </row>
    <row r="50" ht="12.75">
      <c r="B50" s="25" t="s">
        <v>387</v>
      </c>
    </row>
    <row r="51" ht="12.75">
      <c r="B51" s="25"/>
    </row>
    <row r="52" ht="12.75">
      <c r="B52" s="25"/>
    </row>
    <row r="53" ht="12.75">
      <c r="B53" s="25"/>
    </row>
    <row r="54" ht="12.75">
      <c r="B54" s="25"/>
    </row>
  </sheetData>
  <sheetProtection/>
  <mergeCells count="48">
    <mergeCell ref="C47:F47"/>
    <mergeCell ref="G47:H47"/>
    <mergeCell ref="I47:J47"/>
    <mergeCell ref="C45:F45"/>
    <mergeCell ref="G45:H45"/>
    <mergeCell ref="I45:J45"/>
    <mergeCell ref="C46:F46"/>
    <mergeCell ref="G46:H46"/>
    <mergeCell ref="I46:J46"/>
    <mergeCell ref="C43:F43"/>
    <mergeCell ref="G43:H43"/>
    <mergeCell ref="I43:J43"/>
    <mergeCell ref="C44:F44"/>
    <mergeCell ref="G44:H44"/>
    <mergeCell ref="I44:J44"/>
    <mergeCell ref="B35:J35"/>
    <mergeCell ref="B36:J36"/>
    <mergeCell ref="B37:J37"/>
    <mergeCell ref="B38:J38"/>
    <mergeCell ref="B40:J40"/>
    <mergeCell ref="C42:F42"/>
    <mergeCell ref="G42:H42"/>
    <mergeCell ref="I42:J42"/>
    <mergeCell ref="B27:J27"/>
    <mergeCell ref="B28:J28"/>
    <mergeCell ref="B29:J29"/>
    <mergeCell ref="B30:J30"/>
    <mergeCell ref="B32:J32"/>
    <mergeCell ref="B34:J34"/>
    <mergeCell ref="B10:J10"/>
    <mergeCell ref="B12:B14"/>
    <mergeCell ref="C12:C14"/>
    <mergeCell ref="D12:I13"/>
    <mergeCell ref="J12:J14"/>
    <mergeCell ref="B25:J25"/>
    <mergeCell ref="C6:E6"/>
    <mergeCell ref="F6:G6"/>
    <mergeCell ref="H6:J6"/>
    <mergeCell ref="C7:E7"/>
    <mergeCell ref="F7:G7"/>
    <mergeCell ref="H7:J7"/>
    <mergeCell ref="B2:J2"/>
    <mergeCell ref="C4:E4"/>
    <mergeCell ref="F4:G4"/>
    <mergeCell ref="H4:J4"/>
    <mergeCell ref="C5:E5"/>
    <mergeCell ref="F5:G5"/>
    <mergeCell ref="H5:J5"/>
  </mergeCells>
  <printOptions/>
  <pageMargins left="0.7" right="0.7" top="0.75" bottom="0.75" header="0.3" footer="0.3"/>
  <pageSetup horizontalDpi="600" verticalDpi="600" orientation="portrait" paperSize="9" scale="81"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B2:M41"/>
  <sheetViews>
    <sheetView zoomScalePageLayoutView="0" workbookViewId="0" topLeftCell="A1">
      <pane xSplit="3" ySplit="5" topLeftCell="D15" activePane="bottomRight" state="frozen"/>
      <selection pane="topLeft" activeCell="A1" sqref="A1"/>
      <selection pane="topRight" activeCell="D1" sqref="D1"/>
      <selection pane="bottomLeft" activeCell="A6" sqref="A6"/>
      <selection pane="bottomRight" activeCell="M33" sqref="M33"/>
    </sheetView>
  </sheetViews>
  <sheetFormatPr defaultColWidth="9.140625" defaultRowHeight="12.75"/>
  <cols>
    <col min="1" max="1" width="3.57421875" style="1" customWidth="1"/>
    <col min="2" max="2" width="4.57421875" style="1" customWidth="1"/>
    <col min="3" max="3" width="28.140625" style="1" customWidth="1"/>
    <col min="4" max="4" width="12.00390625" style="1" customWidth="1"/>
    <col min="5" max="5" width="15.140625" style="1" customWidth="1"/>
    <col min="6" max="7" width="14.421875" style="1" customWidth="1"/>
    <col min="8" max="8" width="12.00390625" style="1" customWidth="1"/>
    <col min="9" max="9" width="13.57421875" style="1" customWidth="1"/>
    <col min="10" max="10" width="13.421875" style="1" customWidth="1"/>
    <col min="11" max="11" width="15.421875" style="1" customWidth="1"/>
    <col min="12" max="12" width="17.421875" style="1" customWidth="1"/>
    <col min="13" max="16384" width="9.140625" style="1" customWidth="1"/>
  </cols>
  <sheetData>
    <row r="1" ht="14.25" customHeight="1"/>
    <row r="2" spans="2:11" ht="12.75">
      <c r="B2" s="294" t="s">
        <v>388</v>
      </c>
      <c r="C2" s="294"/>
      <c r="D2" s="294"/>
      <c r="E2" s="294"/>
      <c r="F2" s="294"/>
      <c r="G2" s="294"/>
      <c r="H2" s="294"/>
      <c r="I2" s="294"/>
      <c r="J2" s="294"/>
      <c r="K2" s="294"/>
    </row>
    <row r="3" ht="18" customHeight="1">
      <c r="B3" s="48"/>
    </row>
    <row r="4" spans="2:11" ht="12.75" customHeight="1">
      <c r="B4" s="285" t="s">
        <v>327</v>
      </c>
      <c r="C4" s="285" t="s">
        <v>192</v>
      </c>
      <c r="D4" s="285" t="s">
        <v>389</v>
      </c>
      <c r="E4" s="285" t="s">
        <v>390</v>
      </c>
      <c r="F4" s="285" t="s">
        <v>391</v>
      </c>
      <c r="G4" s="285" t="s">
        <v>392</v>
      </c>
      <c r="H4" s="285" t="s">
        <v>393</v>
      </c>
      <c r="I4" s="285" t="s">
        <v>394</v>
      </c>
      <c r="J4" s="285" t="s">
        <v>395</v>
      </c>
      <c r="K4" s="285" t="s">
        <v>204</v>
      </c>
    </row>
    <row r="5" spans="2:11" ht="12">
      <c r="B5" s="285"/>
      <c r="C5" s="285"/>
      <c r="D5" s="285"/>
      <c r="E5" s="285"/>
      <c r="F5" s="285"/>
      <c r="G5" s="285"/>
      <c r="H5" s="285"/>
      <c r="I5" s="285"/>
      <c r="J5" s="285"/>
      <c r="K5" s="285"/>
    </row>
    <row r="6" spans="2:11" ht="12" customHeight="1">
      <c r="B6" s="49">
        <v>1</v>
      </c>
      <c r="C6" s="50" t="s">
        <v>396</v>
      </c>
      <c r="D6" s="51"/>
      <c r="E6" s="51"/>
      <c r="F6" s="51"/>
      <c r="G6" s="51"/>
      <c r="H6" s="51"/>
      <c r="I6" s="51"/>
      <c r="J6" s="51"/>
      <c r="K6" s="51"/>
    </row>
    <row r="7" spans="2:11" ht="12" customHeight="1">
      <c r="B7" s="33">
        <v>1.1</v>
      </c>
      <c r="C7" s="41" t="s">
        <v>130</v>
      </c>
      <c r="D7" s="52"/>
      <c r="E7" s="53" t="e">
        <f>+#REF!</f>
        <v>#REF!</v>
      </c>
      <c r="F7" s="53" t="e">
        <f>+#REF!</f>
        <v>#REF!</v>
      </c>
      <c r="G7" s="53" t="e">
        <f>+#REF!</f>
        <v>#REF!</v>
      </c>
      <c r="H7" s="53" t="e">
        <f>+#REF!</f>
        <v>#REF!</v>
      </c>
      <c r="I7" s="53" t="e">
        <f>+#REF!</f>
        <v>#REF!</v>
      </c>
      <c r="J7" s="53" t="e">
        <f>+#REF!</f>
        <v>#REF!</v>
      </c>
      <c r="K7" s="53" t="e">
        <f aca="true" t="shared" si="0" ref="K7:K34">SUM(D7:J7)</f>
        <v>#REF!</v>
      </c>
    </row>
    <row r="8" spans="2:11" ht="12" customHeight="1">
      <c r="B8" s="33">
        <v>1.2</v>
      </c>
      <c r="C8" s="41" t="s">
        <v>369</v>
      </c>
      <c r="D8" s="52">
        <f>SUM(D9:D12)</f>
        <v>0</v>
      </c>
      <c r="E8" s="52" t="e">
        <f aca="true" t="shared" si="1" ref="E8:J8">SUM(E9:E12)</f>
        <v>#REF!</v>
      </c>
      <c r="F8" s="52" t="e">
        <f>SUM(F9:F12)</f>
        <v>#REF!</v>
      </c>
      <c r="G8" s="52" t="e">
        <f>SUM(G9:G12)</f>
        <v>#REF!</v>
      </c>
      <c r="H8" s="52">
        <f t="shared" si="1"/>
        <v>0</v>
      </c>
      <c r="I8" s="52" t="e">
        <f t="shared" si="1"/>
        <v>#REF!</v>
      </c>
      <c r="J8" s="52" t="e">
        <f t="shared" si="1"/>
        <v>#REF!</v>
      </c>
      <c r="K8" s="53" t="e">
        <f t="shared" si="0"/>
        <v>#REF!</v>
      </c>
    </row>
    <row r="9" spans="2:11" ht="12" customHeight="1">
      <c r="B9" s="295"/>
      <c r="C9" s="54" t="s">
        <v>397</v>
      </c>
      <c r="D9" s="52"/>
      <c r="E9" s="53" t="e">
        <f>+#REF!</f>
        <v>#REF!</v>
      </c>
      <c r="F9" s="53"/>
      <c r="G9" s="53"/>
      <c r="H9" s="53"/>
      <c r="I9" s="53"/>
      <c r="J9" s="53"/>
      <c r="K9" s="53" t="e">
        <f t="shared" si="0"/>
        <v>#REF!</v>
      </c>
    </row>
    <row r="10" spans="2:11" ht="12" customHeight="1">
      <c r="B10" s="295"/>
      <c r="C10" s="54" t="s">
        <v>398</v>
      </c>
      <c r="D10" s="52"/>
      <c r="E10" s="53"/>
      <c r="F10" s="52" t="e">
        <f>+#REF!</f>
        <v>#REF!</v>
      </c>
      <c r="G10" s="52" t="e">
        <f>+#REF!</f>
        <v>#REF!</v>
      </c>
      <c r="H10" s="53"/>
      <c r="I10" s="53" t="e">
        <f>+#REF!</f>
        <v>#REF!</v>
      </c>
      <c r="J10" s="53" t="e">
        <f>+#REF!</f>
        <v>#REF!</v>
      </c>
      <c r="K10" s="53" t="e">
        <f t="shared" si="0"/>
        <v>#REF!</v>
      </c>
    </row>
    <row r="11" spans="2:11" ht="12" customHeight="1">
      <c r="B11" s="295"/>
      <c r="C11" s="54" t="s">
        <v>399</v>
      </c>
      <c r="D11" s="52"/>
      <c r="E11" s="53"/>
      <c r="F11" s="53"/>
      <c r="G11" s="53"/>
      <c r="H11" s="53"/>
      <c r="I11" s="53"/>
      <c r="J11" s="53"/>
      <c r="K11" s="53">
        <f t="shared" si="0"/>
        <v>0</v>
      </c>
    </row>
    <row r="12" spans="2:11" ht="12" customHeight="1">
      <c r="B12" s="295"/>
      <c r="C12" s="54" t="s">
        <v>400</v>
      </c>
      <c r="D12" s="52"/>
      <c r="E12" s="53"/>
      <c r="F12" s="53"/>
      <c r="G12" s="53"/>
      <c r="H12" s="53"/>
      <c r="I12" s="53"/>
      <c r="J12" s="53"/>
      <c r="K12" s="53">
        <f t="shared" si="0"/>
        <v>0</v>
      </c>
    </row>
    <row r="13" spans="2:11" ht="12" customHeight="1">
      <c r="B13" s="33">
        <v>1.3</v>
      </c>
      <c r="C13" s="38" t="s">
        <v>370</v>
      </c>
      <c r="D13" s="52">
        <f>SUM(D14:D17)</f>
        <v>0</v>
      </c>
      <c r="E13" s="52" t="e">
        <f aca="true" t="shared" si="2" ref="E13:J13">SUM(E14:E17)</f>
        <v>#REF!</v>
      </c>
      <c r="F13" s="52" t="e">
        <f t="shared" si="2"/>
        <v>#REF!</v>
      </c>
      <c r="G13" s="52" t="e">
        <f>SUM(G14:G17)</f>
        <v>#REF!</v>
      </c>
      <c r="H13" s="52" t="e">
        <f t="shared" si="2"/>
        <v>#REF!</v>
      </c>
      <c r="I13" s="52" t="e">
        <f t="shared" si="2"/>
        <v>#REF!</v>
      </c>
      <c r="J13" s="52">
        <f t="shared" si="2"/>
        <v>0</v>
      </c>
      <c r="K13" s="53" t="e">
        <f t="shared" si="0"/>
        <v>#REF!</v>
      </c>
    </row>
    <row r="14" spans="2:11" ht="12" customHeight="1">
      <c r="B14" s="295"/>
      <c r="C14" s="38" t="s">
        <v>401</v>
      </c>
      <c r="D14" s="52"/>
      <c r="E14" s="53" t="e">
        <f>+#REF!-86527635.09</f>
        <v>#REF!</v>
      </c>
      <c r="F14" s="53" t="e">
        <f>+#REF!</f>
        <v>#REF!</v>
      </c>
      <c r="G14" s="53" t="e">
        <f>+#REF!</f>
        <v>#REF!</v>
      </c>
      <c r="H14" s="53"/>
      <c r="I14" s="53"/>
      <c r="J14" s="53"/>
      <c r="K14" s="53" t="e">
        <f t="shared" si="0"/>
        <v>#REF!</v>
      </c>
    </row>
    <row r="15" spans="2:11" ht="12" customHeight="1">
      <c r="B15" s="295"/>
      <c r="C15" s="38" t="s">
        <v>402</v>
      </c>
      <c r="D15" s="52"/>
      <c r="E15" s="53"/>
      <c r="F15" s="53"/>
      <c r="G15" s="53"/>
      <c r="H15" s="53"/>
      <c r="I15" s="53"/>
      <c r="J15" s="53"/>
      <c r="K15" s="53">
        <f t="shared" si="0"/>
        <v>0</v>
      </c>
    </row>
    <row r="16" spans="2:11" ht="12" customHeight="1">
      <c r="B16" s="295"/>
      <c r="C16" s="38" t="s">
        <v>403</v>
      </c>
      <c r="D16" s="52"/>
      <c r="E16" s="53"/>
      <c r="F16" s="53"/>
      <c r="G16" s="53"/>
      <c r="H16" s="53" t="e">
        <f>+#REF!</f>
        <v>#REF!</v>
      </c>
      <c r="I16" s="53" t="e">
        <f>+#REF!</f>
        <v>#REF!</v>
      </c>
      <c r="J16" s="53"/>
      <c r="K16" s="53" t="e">
        <f t="shared" si="0"/>
        <v>#REF!</v>
      </c>
    </row>
    <row r="17" spans="2:11" ht="12" customHeight="1">
      <c r="B17" s="295"/>
      <c r="C17" s="38"/>
      <c r="D17" s="52"/>
      <c r="E17" s="53"/>
      <c r="F17" s="53"/>
      <c r="G17" s="53"/>
      <c r="H17" s="53"/>
      <c r="I17" s="53"/>
      <c r="J17" s="53"/>
      <c r="K17" s="53">
        <f t="shared" si="0"/>
        <v>0</v>
      </c>
    </row>
    <row r="18" spans="2:11" ht="12" customHeight="1">
      <c r="B18" s="33">
        <v>1.4</v>
      </c>
      <c r="C18" s="38" t="s">
        <v>404</v>
      </c>
      <c r="D18" s="52"/>
      <c r="E18" s="53"/>
      <c r="F18" s="53"/>
      <c r="G18" s="53"/>
      <c r="H18" s="53"/>
      <c r="I18" s="53"/>
      <c r="J18" s="53"/>
      <c r="K18" s="53">
        <f t="shared" si="0"/>
        <v>0</v>
      </c>
    </row>
    <row r="19" spans="2:11" ht="27" customHeight="1">
      <c r="B19" s="33">
        <v>1.5</v>
      </c>
      <c r="C19" s="55" t="s">
        <v>405</v>
      </c>
      <c r="D19" s="52"/>
      <c r="E19" s="53"/>
      <c r="F19" s="53"/>
      <c r="G19" s="53"/>
      <c r="H19" s="53"/>
      <c r="I19" s="53"/>
      <c r="J19" s="53"/>
      <c r="K19" s="53">
        <f t="shared" si="0"/>
        <v>0</v>
      </c>
    </row>
    <row r="20" spans="2:11" ht="12" customHeight="1">
      <c r="B20" s="33">
        <v>1.6</v>
      </c>
      <c r="C20" s="41" t="s">
        <v>134</v>
      </c>
      <c r="D20" s="52">
        <f aca="true" t="shared" si="3" ref="D20:K20">+D7+D8-D13</f>
        <v>0</v>
      </c>
      <c r="E20" s="52" t="e">
        <f>+E7+E8-E13-E18-E19</f>
        <v>#REF!</v>
      </c>
      <c r="F20" s="52" t="e">
        <f t="shared" si="3"/>
        <v>#REF!</v>
      </c>
      <c r="G20" s="52" t="e">
        <f t="shared" si="3"/>
        <v>#REF!</v>
      </c>
      <c r="H20" s="52" t="e">
        <f>+H7+H8-H13</f>
        <v>#REF!</v>
      </c>
      <c r="I20" s="52" t="e">
        <f>+I7+I8-I13</f>
        <v>#REF!</v>
      </c>
      <c r="J20" s="52" t="e">
        <f t="shared" si="3"/>
        <v>#REF!</v>
      </c>
      <c r="K20" s="52" t="e">
        <f t="shared" si="3"/>
        <v>#REF!</v>
      </c>
    </row>
    <row r="21" spans="2:11" ht="12" customHeight="1">
      <c r="B21" s="49">
        <v>2</v>
      </c>
      <c r="C21" s="56" t="s">
        <v>406</v>
      </c>
      <c r="D21" s="52"/>
      <c r="E21" s="53"/>
      <c r="F21" s="53"/>
      <c r="G21" s="53"/>
      <c r="H21" s="53"/>
      <c r="I21" s="53"/>
      <c r="J21" s="53"/>
      <c r="K21" s="53"/>
    </row>
    <row r="22" spans="2:11" ht="12" customHeight="1">
      <c r="B22" s="33">
        <v>2.1</v>
      </c>
      <c r="C22" s="41" t="s">
        <v>375</v>
      </c>
      <c r="D22" s="52"/>
      <c r="E22" s="53" t="e">
        <f>+#REF!</f>
        <v>#REF!</v>
      </c>
      <c r="F22" s="53" t="e">
        <f>+#REF!</f>
        <v>#REF!</v>
      </c>
      <c r="G22" s="53" t="e">
        <f>+#REF!</f>
        <v>#REF!</v>
      </c>
      <c r="H22" s="53" t="e">
        <f>+#REF!</f>
        <v>#REF!</v>
      </c>
      <c r="I22" s="53" t="e">
        <f>+#REF!</f>
        <v>#REF!</v>
      </c>
      <c r="J22" s="53" t="e">
        <f>+#REF!</f>
        <v>#REF!</v>
      </c>
      <c r="K22" s="53" t="e">
        <f t="shared" si="0"/>
        <v>#REF!</v>
      </c>
    </row>
    <row r="23" spans="2:11" ht="12" customHeight="1">
      <c r="B23" s="33">
        <v>2.2</v>
      </c>
      <c r="C23" s="41" t="s">
        <v>369</v>
      </c>
      <c r="D23" s="52">
        <f>SUM(D24:D26)</f>
        <v>0</v>
      </c>
      <c r="E23" s="52" t="e">
        <f aca="true" t="shared" si="4" ref="E23:J23">SUM(E24:E26)</f>
        <v>#REF!</v>
      </c>
      <c r="F23" s="52" t="e">
        <f t="shared" si="4"/>
        <v>#REF!</v>
      </c>
      <c r="G23" s="52" t="e">
        <f t="shared" si="4"/>
        <v>#REF!</v>
      </c>
      <c r="H23" s="52" t="e">
        <f t="shared" si="4"/>
        <v>#REF!</v>
      </c>
      <c r="I23" s="52" t="e">
        <f t="shared" si="4"/>
        <v>#REF!</v>
      </c>
      <c r="J23" s="52" t="e">
        <f t="shared" si="4"/>
        <v>#REF!</v>
      </c>
      <c r="K23" s="53" t="e">
        <f t="shared" si="0"/>
        <v>#REF!</v>
      </c>
    </row>
    <row r="24" spans="2:11" ht="12" customHeight="1">
      <c r="B24" s="295"/>
      <c r="C24" s="41" t="s">
        <v>407</v>
      </c>
      <c r="D24" s="52"/>
      <c r="E24" s="53" t="e">
        <f>+#REF!</f>
        <v>#REF!</v>
      </c>
      <c r="F24" s="53" t="e">
        <f>+#REF!</f>
        <v>#REF!</v>
      </c>
      <c r="G24" s="53" t="e">
        <f>+#REF!</f>
        <v>#REF!</v>
      </c>
      <c r="H24" s="53" t="e">
        <f>+#REF!</f>
        <v>#REF!</v>
      </c>
      <c r="I24" s="53" t="e">
        <f>+#REF!</f>
        <v>#REF!</v>
      </c>
      <c r="J24" s="53" t="e">
        <f>+#REF!</f>
        <v>#REF!</v>
      </c>
      <c r="K24" s="53" t="e">
        <f t="shared" si="0"/>
        <v>#REF!</v>
      </c>
    </row>
    <row r="25" spans="2:11" ht="12" customHeight="1">
      <c r="B25" s="295"/>
      <c r="C25" s="57" t="s">
        <v>408</v>
      </c>
      <c r="D25" s="52"/>
      <c r="E25" s="53"/>
      <c r="F25" s="53"/>
      <c r="G25" s="53"/>
      <c r="H25" s="58"/>
      <c r="I25" s="53"/>
      <c r="J25" s="53"/>
      <c r="K25" s="53">
        <f t="shared" si="0"/>
        <v>0</v>
      </c>
    </row>
    <row r="26" spans="2:11" ht="12" customHeight="1">
      <c r="B26" s="295"/>
      <c r="C26" s="57" t="s">
        <v>409</v>
      </c>
      <c r="D26" s="52"/>
      <c r="E26" s="53"/>
      <c r="F26" s="53"/>
      <c r="G26" s="53"/>
      <c r="H26" s="58"/>
      <c r="I26" s="53"/>
      <c r="J26" s="53"/>
      <c r="K26" s="53">
        <f t="shared" si="0"/>
        <v>0</v>
      </c>
    </row>
    <row r="27" spans="2:11" ht="12" customHeight="1">
      <c r="B27" s="33">
        <v>2.3</v>
      </c>
      <c r="C27" s="41" t="s">
        <v>410</v>
      </c>
      <c r="D27" s="52">
        <f>SUM(D28:D30)</f>
        <v>0</v>
      </c>
      <c r="E27" s="52" t="e">
        <f aca="true" t="shared" si="5" ref="E27:J27">SUM(E28:E30)</f>
        <v>#REF!</v>
      </c>
      <c r="F27" s="52" t="e">
        <f t="shared" si="5"/>
        <v>#REF!</v>
      </c>
      <c r="G27" s="52" t="e">
        <f t="shared" si="5"/>
        <v>#REF!</v>
      </c>
      <c r="H27" s="52" t="e">
        <f t="shared" si="5"/>
        <v>#REF!</v>
      </c>
      <c r="I27" s="52" t="e">
        <f t="shared" si="5"/>
        <v>#REF!</v>
      </c>
      <c r="J27" s="52">
        <f t="shared" si="5"/>
        <v>0</v>
      </c>
      <c r="K27" s="53" t="e">
        <f t="shared" si="0"/>
        <v>#REF!</v>
      </c>
    </row>
    <row r="28" spans="2:13" ht="24" customHeight="1">
      <c r="B28" s="295"/>
      <c r="C28" s="57" t="s">
        <v>411</v>
      </c>
      <c r="D28" s="52"/>
      <c r="E28" s="53" t="e">
        <f>+#REF!</f>
        <v>#REF!</v>
      </c>
      <c r="F28" s="53" t="e">
        <f>+#REF!</f>
        <v>#REF!</v>
      </c>
      <c r="G28" s="53" t="e">
        <f>+#REF!</f>
        <v>#REF!</v>
      </c>
      <c r="H28" s="53" t="e">
        <f>+#REF!</f>
        <v>#REF!</v>
      </c>
      <c r="I28" s="53" t="e">
        <f>+#REF!</f>
        <v>#REF!</v>
      </c>
      <c r="J28" s="53"/>
      <c r="K28" s="53" t="e">
        <f t="shared" si="0"/>
        <v>#REF!</v>
      </c>
      <c r="M28" s="115"/>
    </row>
    <row r="29" spans="2:11" ht="12" customHeight="1">
      <c r="B29" s="295"/>
      <c r="C29" s="57" t="s">
        <v>412</v>
      </c>
      <c r="D29" s="52"/>
      <c r="E29" s="53"/>
      <c r="F29" s="53"/>
      <c r="G29" s="53"/>
      <c r="H29" s="53"/>
      <c r="I29" s="53"/>
      <c r="J29" s="53"/>
      <c r="K29" s="53">
        <f t="shared" si="0"/>
        <v>0</v>
      </c>
    </row>
    <row r="30" spans="2:11" ht="12" customHeight="1">
      <c r="B30" s="295"/>
      <c r="C30" s="57" t="s">
        <v>413</v>
      </c>
      <c r="D30" s="52"/>
      <c r="E30" s="53"/>
      <c r="F30" s="53"/>
      <c r="G30" s="53"/>
      <c r="H30" s="53"/>
      <c r="I30" s="53"/>
      <c r="J30" s="53"/>
      <c r="K30" s="53">
        <f t="shared" si="0"/>
        <v>0</v>
      </c>
    </row>
    <row r="31" spans="2:11" ht="12" customHeight="1">
      <c r="B31" s="33">
        <v>2.4</v>
      </c>
      <c r="C31" s="41" t="s">
        <v>376</v>
      </c>
      <c r="D31" s="52">
        <f aca="true" t="shared" si="6" ref="D31:J31">+D22+D23-D27</f>
        <v>0</v>
      </c>
      <c r="E31" s="52" t="e">
        <f t="shared" si="6"/>
        <v>#REF!</v>
      </c>
      <c r="F31" s="52" t="e">
        <f t="shared" si="6"/>
        <v>#REF!</v>
      </c>
      <c r="G31" s="52" t="e">
        <f t="shared" si="6"/>
        <v>#REF!</v>
      </c>
      <c r="H31" s="52" t="e">
        <f t="shared" si="6"/>
        <v>#REF!</v>
      </c>
      <c r="I31" s="52" t="e">
        <f t="shared" si="6"/>
        <v>#REF!</v>
      </c>
      <c r="J31" s="52" t="e">
        <f t="shared" si="6"/>
        <v>#REF!</v>
      </c>
      <c r="K31" s="53" t="e">
        <f t="shared" si="0"/>
        <v>#REF!</v>
      </c>
    </row>
    <row r="32" spans="2:11" ht="12" customHeight="1">
      <c r="B32" s="49">
        <v>3</v>
      </c>
      <c r="C32" s="59" t="s">
        <v>414</v>
      </c>
      <c r="D32" s="52"/>
      <c r="E32" s="53"/>
      <c r="F32" s="53"/>
      <c r="G32" s="53"/>
      <c r="H32" s="53"/>
      <c r="I32" s="53"/>
      <c r="J32" s="53"/>
      <c r="K32" s="53">
        <f t="shared" si="0"/>
        <v>0</v>
      </c>
    </row>
    <row r="33" spans="2:11" ht="12" customHeight="1">
      <c r="B33" s="33">
        <v>3.1</v>
      </c>
      <c r="C33" s="41" t="s">
        <v>415</v>
      </c>
      <c r="D33" s="52">
        <f aca="true" t="shared" si="7" ref="D33:J33">+D7-D22</f>
        <v>0</v>
      </c>
      <c r="E33" s="52" t="e">
        <f t="shared" si="7"/>
        <v>#REF!</v>
      </c>
      <c r="F33" s="52" t="e">
        <f t="shared" si="7"/>
        <v>#REF!</v>
      </c>
      <c r="G33" s="52" t="e">
        <f t="shared" si="7"/>
        <v>#REF!</v>
      </c>
      <c r="H33" s="52" t="e">
        <f t="shared" si="7"/>
        <v>#REF!</v>
      </c>
      <c r="I33" s="52" t="e">
        <f t="shared" si="7"/>
        <v>#REF!</v>
      </c>
      <c r="J33" s="52" t="e">
        <f t="shared" si="7"/>
        <v>#REF!</v>
      </c>
      <c r="K33" s="53" t="e">
        <f t="shared" si="0"/>
        <v>#REF!</v>
      </c>
    </row>
    <row r="34" spans="2:11" ht="12" customHeight="1">
      <c r="B34" s="33">
        <v>3.2</v>
      </c>
      <c r="C34" s="41" t="s">
        <v>416</v>
      </c>
      <c r="D34" s="53">
        <f aca="true" t="shared" si="8" ref="D34:J34">+D20-D31</f>
        <v>0</v>
      </c>
      <c r="E34" s="53" t="e">
        <f>+E20-E31</f>
        <v>#REF!</v>
      </c>
      <c r="F34" s="53" t="e">
        <f t="shared" si="8"/>
        <v>#REF!</v>
      </c>
      <c r="G34" s="53" t="e">
        <f t="shared" si="8"/>
        <v>#REF!</v>
      </c>
      <c r="H34" s="53" t="e">
        <f t="shared" si="8"/>
        <v>#REF!</v>
      </c>
      <c r="I34" s="53" t="e">
        <f t="shared" si="8"/>
        <v>#REF!</v>
      </c>
      <c r="J34" s="53" t="e">
        <f t="shared" si="8"/>
        <v>#REF!</v>
      </c>
      <c r="K34" s="53" t="e">
        <f t="shared" si="0"/>
        <v>#REF!</v>
      </c>
    </row>
    <row r="35" spans="2:11" ht="12" customHeight="1">
      <c r="B35" s="60"/>
      <c r="C35" s="36"/>
      <c r="D35" s="36"/>
      <c r="E35" s="109"/>
      <c r="F35" s="109"/>
      <c r="G35" s="109"/>
      <c r="H35" s="109"/>
      <c r="I35" s="109"/>
      <c r="J35" s="109"/>
      <c r="K35" s="110"/>
    </row>
    <row r="36" ht="16.5" customHeight="1">
      <c r="C36" s="25" t="s">
        <v>417</v>
      </c>
    </row>
    <row r="37" spans="3:11" ht="24" customHeight="1">
      <c r="C37" s="283" t="s">
        <v>418</v>
      </c>
      <c r="D37" s="283"/>
      <c r="E37" s="283"/>
      <c r="F37" s="283"/>
      <c r="G37" s="283"/>
      <c r="H37" s="283"/>
      <c r="I37" s="283"/>
      <c r="J37" s="283"/>
      <c r="K37" s="283"/>
    </row>
    <row r="38" spans="2:11" ht="12.75">
      <c r="B38" s="273" t="s">
        <v>419</v>
      </c>
      <c r="C38" s="273"/>
      <c r="D38" s="273"/>
      <c r="E38" s="273"/>
      <c r="F38" s="273"/>
      <c r="G38" s="273"/>
      <c r="H38" s="273"/>
      <c r="I38" s="273"/>
      <c r="J38" s="273"/>
      <c r="K38" s="273"/>
    </row>
    <row r="39" spans="2:11" ht="12.75">
      <c r="B39" s="273" t="s">
        <v>419</v>
      </c>
      <c r="C39" s="273"/>
      <c r="D39" s="273"/>
      <c r="E39" s="273"/>
      <c r="F39" s="273"/>
      <c r="G39" s="273"/>
      <c r="H39" s="273"/>
      <c r="I39" s="273"/>
      <c r="J39" s="273"/>
      <c r="K39" s="273"/>
    </row>
    <row r="40" ht="19.5" customHeight="1">
      <c r="B40" s="61" t="s">
        <v>420</v>
      </c>
    </row>
    <row r="41" ht="14.25">
      <c r="K41" s="62">
        <v>12</v>
      </c>
    </row>
  </sheetData>
  <sheetProtection/>
  <mergeCells count="18">
    <mergeCell ref="B38:K38"/>
    <mergeCell ref="B39:K39"/>
    <mergeCell ref="K4:K5"/>
    <mergeCell ref="B9:B12"/>
    <mergeCell ref="B14:B17"/>
    <mergeCell ref="B24:B26"/>
    <mergeCell ref="B28:B30"/>
    <mergeCell ref="C37:K37"/>
    <mergeCell ref="B2:K2"/>
    <mergeCell ref="B4:B5"/>
    <mergeCell ref="C4:C5"/>
    <mergeCell ref="D4:D5"/>
    <mergeCell ref="E4:E5"/>
    <mergeCell ref="F4:F5"/>
    <mergeCell ref="G4:G5"/>
    <mergeCell ref="H4:H5"/>
    <mergeCell ref="I4:I5"/>
    <mergeCell ref="J4:J5"/>
  </mergeCells>
  <printOptions/>
  <pageMargins left="0.7" right="0.7" top="0.75" bottom="0.75" header="0.3" footer="0.3"/>
  <pageSetup horizontalDpi="600" verticalDpi="600" orientation="landscape" paperSize="9" scale="87" r:id="rId1"/>
</worksheet>
</file>

<file path=xl/worksheets/sheet12.xml><?xml version="1.0" encoding="utf-8"?>
<worksheet xmlns="http://schemas.openxmlformats.org/spreadsheetml/2006/main" xmlns:r="http://schemas.openxmlformats.org/officeDocument/2006/relationships">
  <dimension ref="B2:K39"/>
  <sheetViews>
    <sheetView zoomScalePageLayoutView="0" workbookViewId="0" topLeftCell="A16">
      <selection activeCell="J23" sqref="J23"/>
    </sheetView>
  </sheetViews>
  <sheetFormatPr defaultColWidth="9.140625" defaultRowHeight="12.75"/>
  <cols>
    <col min="1" max="1" width="2.421875" style="1" customWidth="1"/>
    <col min="2" max="2" width="4.00390625" style="1" customWidth="1"/>
    <col min="3" max="3" width="38.421875" style="1" customWidth="1"/>
    <col min="4" max="4" width="12.421875" style="1" customWidth="1"/>
    <col min="5" max="5" width="13.140625" style="1" customWidth="1"/>
    <col min="6" max="7" width="11.421875" style="1" customWidth="1"/>
    <col min="8" max="8" width="10.8515625" style="1" customWidth="1"/>
    <col min="9" max="9" width="10.421875" style="1" customWidth="1"/>
    <col min="10" max="10" width="12.140625" style="1" customWidth="1"/>
    <col min="11" max="11" width="14.57421875" style="1" customWidth="1"/>
    <col min="12" max="16384" width="9.140625" style="1" customWidth="1"/>
  </cols>
  <sheetData>
    <row r="2" spans="2:11" ht="12.75">
      <c r="B2" s="274" t="s">
        <v>421</v>
      </c>
      <c r="C2" s="275"/>
      <c r="D2" s="275"/>
      <c r="E2" s="275"/>
      <c r="F2" s="275"/>
      <c r="G2" s="275"/>
      <c r="H2" s="275"/>
      <c r="I2" s="275"/>
      <c r="J2" s="275"/>
      <c r="K2" s="275"/>
    </row>
    <row r="3" ht="12.75">
      <c r="B3" s="25"/>
    </row>
    <row r="4" spans="2:11" ht="25.5" customHeight="1">
      <c r="B4" s="285" t="s">
        <v>327</v>
      </c>
      <c r="C4" s="285" t="s">
        <v>192</v>
      </c>
      <c r="D4" s="285" t="s">
        <v>422</v>
      </c>
      <c r="E4" s="285" t="s">
        <v>423</v>
      </c>
      <c r="F4" s="285" t="s">
        <v>424</v>
      </c>
      <c r="G4" s="285" t="s">
        <v>425</v>
      </c>
      <c r="H4" s="285" t="s">
        <v>426</v>
      </c>
      <c r="I4" s="296" t="s">
        <v>427</v>
      </c>
      <c r="J4" s="285" t="s">
        <v>428</v>
      </c>
      <c r="K4" s="285" t="s">
        <v>204</v>
      </c>
    </row>
    <row r="5" spans="2:11" ht="12">
      <c r="B5" s="285"/>
      <c r="C5" s="285"/>
      <c r="D5" s="285"/>
      <c r="E5" s="285"/>
      <c r="F5" s="285"/>
      <c r="G5" s="285"/>
      <c r="H5" s="285"/>
      <c r="I5" s="297"/>
      <c r="J5" s="285"/>
      <c r="K5" s="285"/>
    </row>
    <row r="6" spans="2:11" ht="13.5" customHeight="1">
      <c r="B6" s="50">
        <v>1</v>
      </c>
      <c r="C6" s="50" t="s">
        <v>429</v>
      </c>
      <c r="D6" s="63"/>
      <c r="E6" s="63"/>
      <c r="F6" s="63"/>
      <c r="G6" s="63"/>
      <c r="H6" s="63"/>
      <c r="I6" s="63"/>
      <c r="J6" s="63"/>
      <c r="K6" s="63"/>
    </row>
    <row r="7" spans="2:11" ht="13.5" customHeight="1">
      <c r="B7" s="32">
        <v>1.1</v>
      </c>
      <c r="C7" s="41" t="s">
        <v>130</v>
      </c>
      <c r="D7" s="35"/>
      <c r="E7" s="35" t="e">
        <f>+#REF!</f>
        <v>#REF!</v>
      </c>
      <c r="F7" s="35">
        <v>0</v>
      </c>
      <c r="G7" s="35">
        <v>0</v>
      </c>
      <c r="H7" s="35">
        <v>0</v>
      </c>
      <c r="I7" s="35">
        <v>0</v>
      </c>
      <c r="J7" s="35" t="e">
        <f>+#REF!</f>
        <v>#REF!</v>
      </c>
      <c r="K7" s="35" t="e">
        <f>SUM(D7:J7)</f>
        <v>#REF!</v>
      </c>
    </row>
    <row r="8" spans="2:11" ht="13.5" customHeight="1">
      <c r="B8" s="32">
        <v>1.2</v>
      </c>
      <c r="C8" s="41" t="s">
        <v>369</v>
      </c>
      <c r="D8" s="35">
        <f>SUM(D9:D12)</f>
        <v>0</v>
      </c>
      <c r="E8" s="35" t="e">
        <f aca="true" t="shared" si="0" ref="E8:J8">SUM(E9:E12)</f>
        <v>#REF!</v>
      </c>
      <c r="F8" s="35">
        <f t="shared" si="0"/>
        <v>0</v>
      </c>
      <c r="G8" s="35">
        <f t="shared" si="0"/>
        <v>0</v>
      </c>
      <c r="H8" s="35">
        <f t="shared" si="0"/>
        <v>0</v>
      </c>
      <c r="I8" s="35">
        <f t="shared" si="0"/>
        <v>0</v>
      </c>
      <c r="J8" s="35">
        <f t="shared" si="0"/>
        <v>0</v>
      </c>
      <c r="K8" s="35" t="e">
        <f aca="true" t="shared" si="1" ref="K8:K29">SUM(D8:J8)</f>
        <v>#REF!</v>
      </c>
    </row>
    <row r="9" spans="2:11" ht="13.5" customHeight="1">
      <c r="B9" s="298"/>
      <c r="C9" s="54" t="s">
        <v>397</v>
      </c>
      <c r="D9" s="35"/>
      <c r="E9" s="35"/>
      <c r="F9" s="35"/>
      <c r="G9" s="35"/>
      <c r="H9" s="35"/>
      <c r="I9" s="35"/>
      <c r="J9" s="35"/>
      <c r="K9" s="35">
        <f t="shared" si="1"/>
        <v>0</v>
      </c>
    </row>
    <row r="10" spans="2:11" ht="13.5" customHeight="1">
      <c r="B10" s="298"/>
      <c r="C10" s="54" t="s">
        <v>398</v>
      </c>
      <c r="D10" s="35"/>
      <c r="E10" s="35" t="e">
        <f>+#REF!</f>
        <v>#REF!</v>
      </c>
      <c r="F10" s="35"/>
      <c r="G10" s="35"/>
      <c r="H10" s="35"/>
      <c r="I10" s="35"/>
      <c r="J10" s="35"/>
      <c r="K10" s="35" t="e">
        <f t="shared" si="1"/>
        <v>#REF!</v>
      </c>
    </row>
    <row r="11" spans="2:11" ht="13.5" customHeight="1">
      <c r="B11" s="298"/>
      <c r="C11" s="54" t="s">
        <v>399</v>
      </c>
      <c r="D11" s="35"/>
      <c r="E11" s="35"/>
      <c r="F11" s="35"/>
      <c r="G11" s="35"/>
      <c r="H11" s="35"/>
      <c r="I11" s="35"/>
      <c r="J11" s="35"/>
      <c r="K11" s="35">
        <f t="shared" si="1"/>
        <v>0</v>
      </c>
    </row>
    <row r="12" spans="2:11" ht="13.5" customHeight="1">
      <c r="B12" s="298"/>
      <c r="C12" s="54" t="s">
        <v>400</v>
      </c>
      <c r="D12" s="35"/>
      <c r="E12" s="35"/>
      <c r="F12" s="35"/>
      <c r="G12" s="35"/>
      <c r="H12" s="35"/>
      <c r="I12" s="35"/>
      <c r="J12" s="35"/>
      <c r="K12" s="35">
        <f t="shared" si="1"/>
        <v>0</v>
      </c>
    </row>
    <row r="13" spans="2:11" ht="13.5" customHeight="1">
      <c r="B13" s="32">
        <v>1.3</v>
      </c>
      <c r="C13" s="38" t="s">
        <v>370</v>
      </c>
      <c r="D13" s="35">
        <f>SUM(D14:D17)</f>
        <v>0</v>
      </c>
      <c r="E13" s="35">
        <f aca="true" t="shared" si="2" ref="E13:J13">SUM(E14:E17)</f>
        <v>0</v>
      </c>
      <c r="F13" s="35">
        <f t="shared" si="2"/>
        <v>0</v>
      </c>
      <c r="G13" s="35">
        <f t="shared" si="2"/>
        <v>0</v>
      </c>
      <c r="H13" s="35">
        <f t="shared" si="2"/>
        <v>0</v>
      </c>
      <c r="I13" s="35">
        <f t="shared" si="2"/>
        <v>0</v>
      </c>
      <c r="J13" s="35">
        <f t="shared" si="2"/>
        <v>0</v>
      </c>
      <c r="K13" s="35">
        <f t="shared" si="1"/>
        <v>0</v>
      </c>
    </row>
    <row r="14" spans="2:11" ht="13.5" customHeight="1">
      <c r="B14" s="298"/>
      <c r="C14" s="38" t="s">
        <v>401</v>
      </c>
      <c r="D14" s="35"/>
      <c r="E14" s="35"/>
      <c r="F14" s="35"/>
      <c r="G14" s="35"/>
      <c r="H14" s="35"/>
      <c r="I14" s="35"/>
      <c r="J14" s="35"/>
      <c r="K14" s="35">
        <f t="shared" si="1"/>
        <v>0</v>
      </c>
    </row>
    <row r="15" spans="2:11" ht="13.5" customHeight="1">
      <c r="B15" s="298"/>
      <c r="C15" s="38" t="s">
        <v>402</v>
      </c>
      <c r="D15" s="35"/>
      <c r="E15" s="35"/>
      <c r="F15" s="35"/>
      <c r="G15" s="35"/>
      <c r="H15" s="35"/>
      <c r="I15" s="35"/>
      <c r="J15" s="35"/>
      <c r="K15" s="35">
        <f t="shared" si="1"/>
        <v>0</v>
      </c>
    </row>
    <row r="16" spans="2:11" ht="13.5" customHeight="1">
      <c r="B16" s="298"/>
      <c r="C16" s="38" t="s">
        <v>403</v>
      </c>
      <c r="D16" s="35"/>
      <c r="E16" s="35"/>
      <c r="F16" s="35"/>
      <c r="G16" s="35"/>
      <c r="H16" s="35"/>
      <c r="I16" s="35"/>
      <c r="J16" s="35"/>
      <c r="K16" s="35">
        <f t="shared" si="1"/>
        <v>0</v>
      </c>
    </row>
    <row r="17" spans="2:11" ht="13.5" customHeight="1">
      <c r="B17" s="298"/>
      <c r="C17" s="38"/>
      <c r="D17" s="35"/>
      <c r="E17" s="35"/>
      <c r="F17" s="35"/>
      <c r="G17" s="35"/>
      <c r="H17" s="35"/>
      <c r="I17" s="35"/>
      <c r="J17" s="35"/>
      <c r="K17" s="35">
        <f t="shared" si="1"/>
        <v>0</v>
      </c>
    </row>
    <row r="18" spans="2:11" ht="13.5" customHeight="1">
      <c r="B18" s="32">
        <v>1.4</v>
      </c>
      <c r="C18" s="38" t="s">
        <v>134</v>
      </c>
      <c r="D18" s="35">
        <f>+D7+D8-D13</f>
        <v>0</v>
      </c>
      <c r="E18" s="35" t="e">
        <f aca="true" t="shared" si="3" ref="E18:J18">+E7+E8-E13</f>
        <v>#REF!</v>
      </c>
      <c r="F18" s="35">
        <f t="shared" si="3"/>
        <v>0</v>
      </c>
      <c r="G18" s="35">
        <f t="shared" si="3"/>
        <v>0</v>
      </c>
      <c r="H18" s="35">
        <f t="shared" si="3"/>
        <v>0</v>
      </c>
      <c r="I18" s="35">
        <f t="shared" si="3"/>
        <v>0</v>
      </c>
      <c r="J18" s="35" t="e">
        <f t="shared" si="3"/>
        <v>#REF!</v>
      </c>
      <c r="K18" s="35" t="e">
        <f t="shared" si="1"/>
        <v>#REF!</v>
      </c>
    </row>
    <row r="19" spans="2:11" ht="13.5" customHeight="1">
      <c r="B19" s="50">
        <v>2</v>
      </c>
      <c r="C19" s="56" t="s">
        <v>430</v>
      </c>
      <c r="D19" s="64"/>
      <c r="E19" s="64"/>
      <c r="F19" s="64"/>
      <c r="G19" s="64"/>
      <c r="H19" s="64"/>
      <c r="I19" s="64"/>
      <c r="J19" s="64"/>
      <c r="K19" s="64"/>
    </row>
    <row r="20" spans="2:11" ht="13.5" customHeight="1">
      <c r="B20" s="32">
        <v>2.1</v>
      </c>
      <c r="C20" s="41" t="s">
        <v>375</v>
      </c>
      <c r="D20" s="35"/>
      <c r="E20" s="35"/>
      <c r="F20" s="35"/>
      <c r="G20" s="35"/>
      <c r="H20" s="35"/>
      <c r="I20" s="35"/>
      <c r="J20" s="35"/>
      <c r="K20" s="35">
        <f t="shared" si="1"/>
        <v>0</v>
      </c>
    </row>
    <row r="21" spans="2:11" ht="13.5" customHeight="1">
      <c r="B21" s="32">
        <v>2.2</v>
      </c>
      <c r="C21" s="41" t="s">
        <v>369</v>
      </c>
      <c r="D21" s="35">
        <f>SUM(D22:D24)</f>
        <v>0</v>
      </c>
      <c r="E21" s="35" t="e">
        <f aca="true" t="shared" si="4" ref="E21:J21">SUM(E22:E24)</f>
        <v>#REF!</v>
      </c>
      <c r="F21" s="35">
        <f t="shared" si="4"/>
        <v>0</v>
      </c>
      <c r="G21" s="35">
        <f t="shared" si="4"/>
        <v>0</v>
      </c>
      <c r="H21" s="35">
        <f t="shared" si="4"/>
        <v>0</v>
      </c>
      <c r="I21" s="35">
        <f t="shared" si="4"/>
        <v>0</v>
      </c>
      <c r="J21" s="35" t="e">
        <f t="shared" si="4"/>
        <v>#REF!</v>
      </c>
      <c r="K21" s="35" t="e">
        <f t="shared" si="1"/>
        <v>#REF!</v>
      </c>
    </row>
    <row r="22" spans="2:11" ht="13.5" customHeight="1">
      <c r="B22" s="298"/>
      <c r="C22" s="41" t="s">
        <v>431</v>
      </c>
      <c r="D22" s="35"/>
      <c r="E22" s="35" t="e">
        <f>+#REF!</f>
        <v>#REF!</v>
      </c>
      <c r="F22" s="35"/>
      <c r="G22" s="35"/>
      <c r="H22" s="35"/>
      <c r="I22" s="35"/>
      <c r="J22" s="35" t="e">
        <f>+#REF!</f>
        <v>#REF!</v>
      </c>
      <c r="K22" s="35" t="e">
        <f t="shared" si="1"/>
        <v>#REF!</v>
      </c>
    </row>
    <row r="23" spans="2:11" ht="13.5" customHeight="1">
      <c r="B23" s="298"/>
      <c r="C23" s="57" t="s">
        <v>408</v>
      </c>
      <c r="D23" s="35"/>
      <c r="E23" s="35"/>
      <c r="F23" s="35"/>
      <c r="G23" s="35"/>
      <c r="H23" s="35"/>
      <c r="I23" s="35"/>
      <c r="J23" s="35"/>
      <c r="K23" s="35">
        <f t="shared" si="1"/>
        <v>0</v>
      </c>
    </row>
    <row r="24" spans="2:11" ht="13.5" customHeight="1">
      <c r="B24" s="298"/>
      <c r="C24" s="57" t="s">
        <v>432</v>
      </c>
      <c r="D24" s="35"/>
      <c r="E24" s="35"/>
      <c r="F24" s="35"/>
      <c r="G24" s="35"/>
      <c r="H24" s="35"/>
      <c r="I24" s="35"/>
      <c r="J24" s="35"/>
      <c r="K24" s="35">
        <f t="shared" si="1"/>
        <v>0</v>
      </c>
    </row>
    <row r="25" spans="2:11" ht="13.5" customHeight="1">
      <c r="B25" s="32">
        <v>2.3</v>
      </c>
      <c r="C25" s="41" t="s">
        <v>433</v>
      </c>
      <c r="D25" s="35">
        <f>SUM(D26:D28)</f>
        <v>0</v>
      </c>
      <c r="E25" s="35">
        <f aca="true" t="shared" si="5" ref="E25:J25">SUM(E26:E28)</f>
        <v>0</v>
      </c>
      <c r="F25" s="35">
        <f t="shared" si="5"/>
        <v>0</v>
      </c>
      <c r="G25" s="35">
        <f t="shared" si="5"/>
        <v>0</v>
      </c>
      <c r="H25" s="35">
        <f t="shared" si="5"/>
        <v>0</v>
      </c>
      <c r="I25" s="35">
        <f t="shared" si="5"/>
        <v>0</v>
      </c>
      <c r="J25" s="35">
        <f t="shared" si="5"/>
        <v>0</v>
      </c>
      <c r="K25" s="35">
        <f t="shared" si="1"/>
        <v>0</v>
      </c>
    </row>
    <row r="26" spans="2:11" ht="13.5" customHeight="1">
      <c r="B26" s="298"/>
      <c r="C26" s="57" t="s">
        <v>434</v>
      </c>
      <c r="D26" s="35"/>
      <c r="E26" s="35"/>
      <c r="F26" s="35"/>
      <c r="G26" s="35"/>
      <c r="H26" s="35"/>
      <c r="I26" s="35"/>
      <c r="J26" s="35"/>
      <c r="K26" s="35">
        <f t="shared" si="1"/>
        <v>0</v>
      </c>
    </row>
    <row r="27" spans="2:11" ht="13.5" customHeight="1">
      <c r="B27" s="298"/>
      <c r="C27" s="57" t="s">
        <v>412</v>
      </c>
      <c r="D27" s="35"/>
      <c r="E27" s="35"/>
      <c r="F27" s="35"/>
      <c r="G27" s="35"/>
      <c r="H27" s="35"/>
      <c r="I27" s="35"/>
      <c r="J27" s="35"/>
      <c r="K27" s="35">
        <f t="shared" si="1"/>
        <v>0</v>
      </c>
    </row>
    <row r="28" spans="2:11" ht="13.5" customHeight="1">
      <c r="B28" s="298"/>
      <c r="C28" s="57" t="s">
        <v>435</v>
      </c>
      <c r="D28" s="35"/>
      <c r="E28" s="35"/>
      <c r="F28" s="35"/>
      <c r="G28" s="35"/>
      <c r="H28" s="35"/>
      <c r="I28" s="35"/>
      <c r="J28" s="35"/>
      <c r="K28" s="35">
        <f t="shared" si="1"/>
        <v>0</v>
      </c>
    </row>
    <row r="29" spans="2:11" ht="13.5" customHeight="1">
      <c r="B29" s="32">
        <v>2.4</v>
      </c>
      <c r="C29" s="41" t="s">
        <v>376</v>
      </c>
      <c r="D29" s="35">
        <f aca="true" t="shared" si="6" ref="D29:J29">+D20+D21-D25</f>
        <v>0</v>
      </c>
      <c r="E29" s="35" t="e">
        <f t="shared" si="6"/>
        <v>#REF!</v>
      </c>
      <c r="F29" s="35">
        <f t="shared" si="6"/>
        <v>0</v>
      </c>
      <c r="G29" s="35">
        <f t="shared" si="6"/>
        <v>0</v>
      </c>
      <c r="H29" s="35">
        <f t="shared" si="6"/>
        <v>0</v>
      </c>
      <c r="I29" s="35">
        <f t="shared" si="6"/>
        <v>0</v>
      </c>
      <c r="J29" s="35" t="e">
        <f t="shared" si="6"/>
        <v>#REF!</v>
      </c>
      <c r="K29" s="35" t="e">
        <f t="shared" si="1"/>
        <v>#REF!</v>
      </c>
    </row>
    <row r="30" spans="2:11" ht="13.5" customHeight="1">
      <c r="B30" s="50">
        <v>3</v>
      </c>
      <c r="C30" s="59" t="s">
        <v>436</v>
      </c>
      <c r="D30" s="64"/>
      <c r="E30" s="64"/>
      <c r="F30" s="64"/>
      <c r="G30" s="64"/>
      <c r="H30" s="64"/>
      <c r="I30" s="64"/>
      <c r="J30" s="64"/>
      <c r="K30" s="64"/>
    </row>
    <row r="31" spans="2:11" ht="13.5" customHeight="1">
      <c r="B31" s="32">
        <v>3.1</v>
      </c>
      <c r="C31" s="41" t="s">
        <v>415</v>
      </c>
      <c r="D31" s="35">
        <f aca="true" t="shared" si="7" ref="D31:J31">+D7-D20</f>
        <v>0</v>
      </c>
      <c r="E31" s="35" t="e">
        <f t="shared" si="7"/>
        <v>#REF!</v>
      </c>
      <c r="F31" s="35">
        <f t="shared" si="7"/>
        <v>0</v>
      </c>
      <c r="G31" s="35">
        <f t="shared" si="7"/>
        <v>0</v>
      </c>
      <c r="H31" s="35">
        <f t="shared" si="7"/>
        <v>0</v>
      </c>
      <c r="I31" s="35">
        <f t="shared" si="7"/>
        <v>0</v>
      </c>
      <c r="J31" s="35" t="e">
        <f t="shared" si="7"/>
        <v>#REF!</v>
      </c>
      <c r="K31" s="35" t="e">
        <f>SUM(D31:J31)</f>
        <v>#REF!</v>
      </c>
    </row>
    <row r="32" spans="2:11" ht="13.5" customHeight="1">
      <c r="B32" s="32">
        <v>3.2</v>
      </c>
      <c r="C32" s="41" t="s">
        <v>437</v>
      </c>
      <c r="D32" s="35">
        <f>+D18-D29</f>
        <v>0</v>
      </c>
      <c r="E32" s="89" t="e">
        <f>+E31+E8-E21</f>
        <v>#REF!</v>
      </c>
      <c r="F32" s="35">
        <f>+F18-F29</f>
        <v>0</v>
      </c>
      <c r="G32" s="35">
        <f>+G18-G29</f>
        <v>0</v>
      </c>
      <c r="H32" s="35">
        <f>+H18-H29</f>
        <v>0</v>
      </c>
      <c r="I32" s="35">
        <f>+I18-I29</f>
        <v>0</v>
      </c>
      <c r="J32" s="35" t="e">
        <f>+J18-J29</f>
        <v>#REF!</v>
      </c>
      <c r="K32" s="35" t="e">
        <f>+K7+K8-K29</f>
        <v>#REF!</v>
      </c>
    </row>
    <row r="33" spans="2:10" ht="12.75">
      <c r="B33" s="299" t="s">
        <v>438</v>
      </c>
      <c r="C33" s="299"/>
      <c r="D33" s="299"/>
      <c r="E33" s="299"/>
      <c r="F33" s="299"/>
      <c r="G33" s="299"/>
      <c r="H33" s="299"/>
      <c r="I33" s="299"/>
      <c r="J33" s="299"/>
    </row>
    <row r="34" spans="2:10" ht="24" customHeight="1">
      <c r="B34" s="283" t="s">
        <v>439</v>
      </c>
      <c r="C34" s="283"/>
      <c r="D34" s="283"/>
      <c r="E34" s="283"/>
      <c r="F34" s="283"/>
      <c r="G34" s="283"/>
      <c r="H34" s="283"/>
      <c r="I34" s="283"/>
      <c r="J34" s="283"/>
    </row>
    <row r="35" spans="2:10" ht="12.75">
      <c r="B35" s="273" t="s">
        <v>440</v>
      </c>
      <c r="C35" s="273"/>
      <c r="D35" s="273"/>
      <c r="E35" s="273"/>
      <c r="F35" s="273"/>
      <c r="G35" s="273"/>
      <c r="H35" s="273"/>
      <c r="I35" s="273"/>
      <c r="J35" s="273"/>
    </row>
    <row r="36" spans="2:10" ht="12.75">
      <c r="B36" s="273" t="s">
        <v>440</v>
      </c>
      <c r="C36" s="273"/>
      <c r="D36" s="273"/>
      <c r="E36" s="273"/>
      <c r="F36" s="273"/>
      <c r="G36" s="273"/>
      <c r="H36" s="273"/>
      <c r="I36" s="273"/>
      <c r="J36" s="273"/>
    </row>
    <row r="37" spans="2:10" ht="12.75">
      <c r="B37" s="273" t="s">
        <v>440</v>
      </c>
      <c r="C37" s="273"/>
      <c r="D37" s="273"/>
      <c r="E37" s="273"/>
      <c r="F37" s="273"/>
      <c r="G37" s="273"/>
      <c r="H37" s="273"/>
      <c r="I37" s="273"/>
      <c r="J37" s="273"/>
    </row>
    <row r="38" ht="14.25">
      <c r="K38" s="47">
        <v>13</v>
      </c>
    </row>
    <row r="39" ht="12.75">
      <c r="B39" s="25"/>
    </row>
  </sheetData>
  <sheetProtection/>
  <mergeCells count="20">
    <mergeCell ref="B34:J34"/>
    <mergeCell ref="B35:J35"/>
    <mergeCell ref="B36:J36"/>
    <mergeCell ref="B37:J37"/>
    <mergeCell ref="K4:K5"/>
    <mergeCell ref="B9:B12"/>
    <mergeCell ref="B14:B17"/>
    <mergeCell ref="B22:B24"/>
    <mergeCell ref="B26:B28"/>
    <mergeCell ref="B33:J33"/>
    <mergeCell ref="B2:K2"/>
    <mergeCell ref="B4:B5"/>
    <mergeCell ref="C4:C5"/>
    <mergeCell ref="D4:D5"/>
    <mergeCell ref="E4:E5"/>
    <mergeCell ref="F4:F5"/>
    <mergeCell ref="G4:G5"/>
    <mergeCell ref="H4:H5"/>
    <mergeCell ref="I4:I5"/>
    <mergeCell ref="J4:J5"/>
  </mergeCells>
  <printOptions/>
  <pageMargins left="0.7" right="0.7" top="0.75" bottom="0.75" header="0.3" footer="0.3"/>
  <pageSetup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dimension ref="B2:G48"/>
  <sheetViews>
    <sheetView zoomScalePageLayoutView="0" workbookViewId="0" topLeftCell="A1">
      <selection activeCell="F19" sqref="F19"/>
    </sheetView>
  </sheetViews>
  <sheetFormatPr defaultColWidth="9.140625" defaultRowHeight="12.75"/>
  <cols>
    <col min="1" max="1" width="2.57421875" style="1" customWidth="1"/>
    <col min="2" max="2" width="3.00390625" style="1" customWidth="1"/>
    <col min="3" max="3" width="25.421875" style="1" customWidth="1"/>
    <col min="4" max="4" width="16.140625" style="1" customWidth="1"/>
    <col min="5" max="5" width="16.421875" style="1" customWidth="1"/>
    <col min="6" max="6" width="17.421875" style="1" customWidth="1"/>
    <col min="7" max="7" width="20.00390625" style="1" customWidth="1"/>
    <col min="8" max="16384" width="9.140625" style="1" customWidth="1"/>
  </cols>
  <sheetData>
    <row r="1" ht="21.75" customHeight="1"/>
    <row r="2" spans="2:7" ht="12.75">
      <c r="B2" s="274" t="s">
        <v>441</v>
      </c>
      <c r="C2" s="275"/>
      <c r="D2" s="275"/>
      <c r="E2" s="275"/>
      <c r="F2" s="275"/>
      <c r="G2" s="275"/>
    </row>
    <row r="3" ht="12.75">
      <c r="B3" s="25"/>
    </row>
    <row r="4" spans="2:7" ht="12">
      <c r="B4" s="285" t="s">
        <v>327</v>
      </c>
      <c r="C4" s="285" t="s">
        <v>442</v>
      </c>
      <c r="D4" s="285" t="s">
        <v>443</v>
      </c>
      <c r="E4" s="285" t="s">
        <v>444</v>
      </c>
      <c r="F4" s="285" t="s">
        <v>445</v>
      </c>
      <c r="G4" s="285" t="s">
        <v>446</v>
      </c>
    </row>
    <row r="5" spans="2:7" ht="12">
      <c r="B5" s="285"/>
      <c r="C5" s="285"/>
      <c r="D5" s="285"/>
      <c r="E5" s="285"/>
      <c r="F5" s="285"/>
      <c r="G5" s="285"/>
    </row>
    <row r="6" spans="2:7" ht="12.75">
      <c r="B6" s="32">
        <v>1</v>
      </c>
      <c r="C6" s="41"/>
      <c r="D6" s="41"/>
      <c r="E6" s="41"/>
      <c r="F6" s="41"/>
      <c r="G6" s="41"/>
    </row>
    <row r="7" spans="2:7" ht="12.75">
      <c r="B7" s="32">
        <v>2</v>
      </c>
      <c r="C7" s="41"/>
      <c r="D7" s="41"/>
      <c r="E7" s="41"/>
      <c r="F7" s="41"/>
      <c r="G7" s="41"/>
    </row>
    <row r="8" spans="2:7" ht="12.75">
      <c r="B8" s="32">
        <v>3</v>
      </c>
      <c r="C8" s="41" t="s">
        <v>204</v>
      </c>
      <c r="D8" s="41"/>
      <c r="E8" s="41"/>
      <c r="F8" s="41"/>
      <c r="G8" s="41"/>
    </row>
    <row r="9" ht="12.75">
      <c r="B9" s="65"/>
    </row>
    <row r="10" spans="2:7" ht="12.75">
      <c r="B10" s="274" t="s">
        <v>447</v>
      </c>
      <c r="C10" s="275"/>
      <c r="D10" s="275"/>
      <c r="E10" s="275"/>
      <c r="F10" s="275"/>
      <c r="G10" s="275"/>
    </row>
    <row r="11" ht="12.75">
      <c r="B11" s="25"/>
    </row>
    <row r="12" spans="2:7" ht="12.75">
      <c r="B12" s="285" t="s">
        <v>327</v>
      </c>
      <c r="C12" s="285" t="s">
        <v>448</v>
      </c>
      <c r="D12" s="285" t="s">
        <v>130</v>
      </c>
      <c r="E12" s="285"/>
      <c r="F12" s="285" t="s">
        <v>134</v>
      </c>
      <c r="G12" s="285"/>
    </row>
    <row r="13" spans="2:7" ht="12.75">
      <c r="B13" s="285"/>
      <c r="C13" s="285"/>
      <c r="D13" s="32" t="s">
        <v>449</v>
      </c>
      <c r="E13" s="32" t="s">
        <v>450</v>
      </c>
      <c r="F13" s="32" t="s">
        <v>449</v>
      </c>
      <c r="G13" s="32" t="s">
        <v>450</v>
      </c>
    </row>
    <row r="14" spans="2:7" ht="12.75">
      <c r="B14" s="32">
        <v>1</v>
      </c>
      <c r="C14" s="56"/>
      <c r="D14" s="66"/>
      <c r="E14" s="66"/>
      <c r="F14" s="66"/>
      <c r="G14" s="66"/>
    </row>
    <row r="15" spans="2:7" ht="12.75">
      <c r="B15" s="32">
        <v>2</v>
      </c>
      <c r="C15" s="41" t="s">
        <v>204</v>
      </c>
      <c r="D15" s="66"/>
      <c r="E15" s="66"/>
      <c r="F15" s="66"/>
      <c r="G15" s="66"/>
    </row>
    <row r="16" ht="12.75">
      <c r="B16" s="25" t="s">
        <v>451</v>
      </c>
    </row>
    <row r="17" ht="12.75">
      <c r="B17" s="25" t="s">
        <v>452</v>
      </c>
    </row>
    <row r="18" ht="12.75">
      <c r="B18" s="25" t="s">
        <v>379</v>
      </c>
    </row>
    <row r="19" ht="12.75">
      <c r="B19" s="25" t="s">
        <v>379</v>
      </c>
    </row>
    <row r="20" ht="19.5" customHeight="1">
      <c r="B20" s="25"/>
    </row>
    <row r="21" spans="2:7" ht="13.5" thickBot="1">
      <c r="B21" s="276" t="s">
        <v>453</v>
      </c>
      <c r="C21" s="277"/>
      <c r="D21" s="277"/>
      <c r="E21" s="277"/>
      <c r="F21" s="277"/>
      <c r="G21" s="277"/>
    </row>
    <row r="22" spans="2:7" ht="12.75">
      <c r="B22" s="30"/>
      <c r="C22" s="31"/>
      <c r="D22" s="31"/>
      <c r="E22" s="31"/>
      <c r="F22" s="31"/>
      <c r="G22" s="31"/>
    </row>
    <row r="23" spans="2:7" ht="12.75">
      <c r="B23" s="300" t="s">
        <v>454</v>
      </c>
      <c r="C23" s="300" t="s">
        <v>455</v>
      </c>
      <c r="D23" s="285" t="s">
        <v>130</v>
      </c>
      <c r="E23" s="285"/>
      <c r="F23" s="301" t="s">
        <v>134</v>
      </c>
      <c r="G23" s="302"/>
    </row>
    <row r="24" spans="2:7" ht="25.5">
      <c r="B24" s="300"/>
      <c r="C24" s="300"/>
      <c r="D24" s="32" t="s">
        <v>456</v>
      </c>
      <c r="E24" s="32" t="s">
        <v>457</v>
      </c>
      <c r="F24" s="32" t="s">
        <v>456</v>
      </c>
      <c r="G24" s="32" t="s">
        <v>457</v>
      </c>
    </row>
    <row r="25" spans="2:7" ht="25.5">
      <c r="B25" s="32">
        <v>1</v>
      </c>
      <c r="C25" s="32" t="s">
        <v>458</v>
      </c>
      <c r="D25" s="32"/>
      <c r="E25" s="32"/>
      <c r="F25" s="32"/>
      <c r="G25" s="32"/>
    </row>
    <row r="26" spans="2:7" ht="12.75">
      <c r="B26" s="32">
        <v>2</v>
      </c>
      <c r="C26" s="41"/>
      <c r="D26" s="32"/>
      <c r="E26" s="32"/>
      <c r="F26" s="32"/>
      <c r="G26" s="32"/>
    </row>
    <row r="27" spans="2:7" ht="12.75">
      <c r="B27" s="32">
        <v>3</v>
      </c>
      <c r="C27" s="41"/>
      <c r="D27" s="32"/>
      <c r="E27" s="32"/>
      <c r="F27" s="32"/>
      <c r="G27" s="32"/>
    </row>
    <row r="28" spans="2:7" ht="12.75">
      <c r="B28" s="32">
        <v>4</v>
      </c>
      <c r="C28" s="41" t="s">
        <v>204</v>
      </c>
      <c r="D28" s="32"/>
      <c r="E28" s="32"/>
      <c r="F28" s="32"/>
      <c r="G28" s="32"/>
    </row>
    <row r="29" ht="12.75">
      <c r="B29" s="26"/>
    </row>
    <row r="30" spans="2:7" ht="39" customHeight="1">
      <c r="B30" s="283" t="s">
        <v>459</v>
      </c>
      <c r="C30" s="283"/>
      <c r="D30" s="283"/>
      <c r="E30" s="283"/>
      <c r="F30" s="283"/>
      <c r="G30" s="283"/>
    </row>
    <row r="31" spans="2:7" ht="12.75">
      <c r="B31" s="25" t="s">
        <v>379</v>
      </c>
      <c r="C31" s="67"/>
      <c r="D31" s="67"/>
      <c r="E31" s="67"/>
      <c r="F31" s="67"/>
      <c r="G31" s="67"/>
    </row>
    <row r="32" spans="2:7" ht="12.75">
      <c r="B32" s="25" t="s">
        <v>379</v>
      </c>
      <c r="C32" s="67"/>
      <c r="D32" s="67"/>
      <c r="E32" s="67"/>
      <c r="F32" s="67"/>
      <c r="G32" s="67"/>
    </row>
    <row r="33" spans="2:7" ht="12.75">
      <c r="B33" s="25" t="s">
        <v>379</v>
      </c>
      <c r="C33" s="67"/>
      <c r="D33" s="67"/>
      <c r="E33" s="67"/>
      <c r="F33" s="67"/>
      <c r="G33" s="67"/>
    </row>
    <row r="34" spans="2:7" ht="12.75">
      <c r="B34" s="67"/>
      <c r="C34" s="67"/>
      <c r="D34" s="67"/>
      <c r="E34" s="67"/>
      <c r="F34" s="67"/>
      <c r="G34" s="67"/>
    </row>
    <row r="35" spans="2:7" ht="12.75">
      <c r="B35" s="274" t="s">
        <v>460</v>
      </c>
      <c r="C35" s="275"/>
      <c r="D35" s="275"/>
      <c r="E35" s="275"/>
      <c r="F35" s="275"/>
      <c r="G35" s="275"/>
    </row>
    <row r="36" ht="12.75">
      <c r="B36" s="48"/>
    </row>
    <row r="37" spans="2:7" ht="65.25" customHeight="1">
      <c r="B37" s="283" t="s">
        <v>461</v>
      </c>
      <c r="C37" s="283"/>
      <c r="D37" s="283"/>
      <c r="E37" s="283"/>
      <c r="F37" s="283"/>
      <c r="G37" s="283"/>
    </row>
    <row r="38" ht="12.75">
      <c r="B38" s="25" t="s">
        <v>379</v>
      </c>
    </row>
    <row r="39" ht="12.75">
      <c r="B39" s="25" t="s">
        <v>379</v>
      </c>
    </row>
    <row r="40" ht="12.75">
      <c r="B40" s="25" t="s">
        <v>379</v>
      </c>
    </row>
    <row r="41" ht="12.75">
      <c r="B41" s="25" t="s">
        <v>379</v>
      </c>
    </row>
    <row r="42" ht="12.75">
      <c r="B42" s="25" t="s">
        <v>379</v>
      </c>
    </row>
    <row r="43" ht="12.75">
      <c r="B43" s="25" t="s">
        <v>379</v>
      </c>
    </row>
    <row r="44" ht="12.75">
      <c r="B44" s="25" t="s">
        <v>379</v>
      </c>
    </row>
    <row r="48" ht="14.25">
      <c r="G48" s="47">
        <v>14</v>
      </c>
    </row>
  </sheetData>
  <sheetProtection/>
  <mergeCells count="20">
    <mergeCell ref="B37:G37"/>
    <mergeCell ref="B23:B24"/>
    <mergeCell ref="C23:C24"/>
    <mergeCell ref="D23:E23"/>
    <mergeCell ref="F23:G23"/>
    <mergeCell ref="B30:G30"/>
    <mergeCell ref="B35:G35"/>
    <mergeCell ref="B10:G10"/>
    <mergeCell ref="B12:B13"/>
    <mergeCell ref="C12:C13"/>
    <mergeCell ref="D12:E12"/>
    <mergeCell ref="F12:G12"/>
    <mergeCell ref="B21:G21"/>
    <mergeCell ref="B2:G2"/>
    <mergeCell ref="B4:B5"/>
    <mergeCell ref="C4:C5"/>
    <mergeCell ref="D4:D5"/>
    <mergeCell ref="E4:E5"/>
    <mergeCell ref="F4:F5"/>
    <mergeCell ref="G4:G5"/>
  </mergeCells>
  <printOptions/>
  <pageMargins left="0.7" right="0.7" top="0.75" bottom="0.75" header="0.3" footer="0.3"/>
  <pageSetup horizontalDpi="600" verticalDpi="600" orientation="portrait" paperSize="9" scale="88" r:id="rId1"/>
</worksheet>
</file>

<file path=xl/worksheets/sheet14.xml><?xml version="1.0" encoding="utf-8"?>
<worksheet xmlns="http://schemas.openxmlformats.org/spreadsheetml/2006/main" xmlns:r="http://schemas.openxmlformats.org/officeDocument/2006/relationships">
  <dimension ref="B2:H53"/>
  <sheetViews>
    <sheetView zoomScalePageLayoutView="0" workbookViewId="0" topLeftCell="A31">
      <selection activeCell="E49" sqref="E49"/>
    </sheetView>
  </sheetViews>
  <sheetFormatPr defaultColWidth="9.140625" defaultRowHeight="12.75"/>
  <cols>
    <col min="1" max="1" width="2.421875" style="165" customWidth="1"/>
    <col min="2" max="2" width="4.00390625" style="165" customWidth="1"/>
    <col min="3" max="3" width="19.57421875" style="165" customWidth="1"/>
    <col min="4" max="4" width="15.57421875" style="165" customWidth="1"/>
    <col min="5" max="5" width="18.140625" style="165" customWidth="1"/>
    <col min="6" max="6" width="13.421875" style="165" customWidth="1"/>
    <col min="7" max="7" width="16.421875" style="165" customWidth="1"/>
    <col min="8" max="8" width="15.8515625" style="165" customWidth="1"/>
    <col min="9" max="16384" width="9.140625" style="165" customWidth="1"/>
  </cols>
  <sheetData>
    <row r="2" spans="2:8" ht="11.25">
      <c r="B2" s="303" t="s">
        <v>462</v>
      </c>
      <c r="C2" s="304"/>
      <c r="D2" s="304"/>
      <c r="E2" s="304"/>
      <c r="F2" s="304"/>
      <c r="G2" s="304"/>
      <c r="H2" s="304"/>
    </row>
    <row r="3" ht="11.25">
      <c r="B3" s="166"/>
    </row>
    <row r="4" spans="2:8" ht="26.25" customHeight="1">
      <c r="B4" s="167" t="s">
        <v>327</v>
      </c>
      <c r="C4" s="305" t="s">
        <v>345</v>
      </c>
      <c r="D4" s="305"/>
      <c r="E4" s="305" t="s">
        <v>130</v>
      </c>
      <c r="F4" s="305"/>
      <c r="G4" s="305" t="s">
        <v>134</v>
      </c>
      <c r="H4" s="305"/>
    </row>
    <row r="5" spans="2:8" ht="11.25">
      <c r="B5" s="167">
        <v>1</v>
      </c>
      <c r="C5" s="305"/>
      <c r="D5" s="305"/>
      <c r="E5" s="306"/>
      <c r="F5" s="306"/>
      <c r="G5" s="307"/>
      <c r="H5" s="307"/>
    </row>
    <row r="6" spans="2:8" ht="11.25">
      <c r="B6" s="167">
        <v>2</v>
      </c>
      <c r="C6" s="305"/>
      <c r="D6" s="305"/>
      <c r="E6" s="306"/>
      <c r="F6" s="306"/>
      <c r="G6" s="307"/>
      <c r="H6" s="307"/>
    </row>
    <row r="7" spans="2:8" ht="11.25">
      <c r="B7" s="167">
        <v>3</v>
      </c>
      <c r="C7" s="305" t="s">
        <v>204</v>
      </c>
      <c r="D7" s="305"/>
      <c r="E7" s="306"/>
      <c r="F7" s="306"/>
      <c r="G7" s="307"/>
      <c r="H7" s="307"/>
    </row>
    <row r="8" ht="9" customHeight="1">
      <c r="B8" s="168"/>
    </row>
    <row r="9" spans="2:8" ht="26.25" customHeight="1">
      <c r="B9" s="308" t="s">
        <v>463</v>
      </c>
      <c r="C9" s="308"/>
      <c r="D9" s="308"/>
      <c r="E9" s="308"/>
      <c r="F9" s="308"/>
      <c r="G9" s="308"/>
      <c r="H9" s="308"/>
    </row>
    <row r="10" spans="2:8" ht="11.25">
      <c r="B10" s="309" t="s">
        <v>464</v>
      </c>
      <c r="C10" s="309"/>
      <c r="D10" s="309"/>
      <c r="E10" s="309"/>
      <c r="F10" s="309"/>
      <c r="G10" s="309"/>
      <c r="H10" s="309"/>
    </row>
    <row r="11" spans="2:8" ht="11.25">
      <c r="B11" s="309" t="s">
        <v>464</v>
      </c>
      <c r="C11" s="309"/>
      <c r="D11" s="309"/>
      <c r="E11" s="309"/>
      <c r="F11" s="309"/>
      <c r="G11" s="309"/>
      <c r="H11" s="309"/>
    </row>
    <row r="12" spans="2:8" ht="15.75" customHeight="1">
      <c r="B12" s="309" t="s">
        <v>464</v>
      </c>
      <c r="C12" s="309"/>
      <c r="D12" s="309"/>
      <c r="E12" s="309"/>
      <c r="F12" s="309"/>
      <c r="G12" s="309"/>
      <c r="H12" s="309"/>
    </row>
    <row r="13" spans="2:8" ht="15.75" customHeight="1">
      <c r="B13" s="169"/>
      <c r="C13" s="169"/>
      <c r="D13" s="169"/>
      <c r="E13" s="169"/>
      <c r="F13" s="169"/>
      <c r="G13" s="169"/>
      <c r="H13" s="169"/>
    </row>
    <row r="14" spans="2:8" ht="11.25">
      <c r="B14" s="303" t="s">
        <v>465</v>
      </c>
      <c r="C14" s="304"/>
      <c r="D14" s="304"/>
      <c r="E14" s="304"/>
      <c r="F14" s="304"/>
      <c r="G14" s="304"/>
      <c r="H14" s="304"/>
    </row>
    <row r="15" ht="11.25">
      <c r="B15" s="168" t="s">
        <v>466</v>
      </c>
    </row>
    <row r="16" ht="11.25">
      <c r="B16" s="168"/>
    </row>
    <row r="17" spans="2:8" ht="11.25">
      <c r="B17" s="167" t="s">
        <v>327</v>
      </c>
      <c r="C17" s="305" t="s">
        <v>467</v>
      </c>
      <c r="D17" s="305"/>
      <c r="E17" s="305" t="s">
        <v>130</v>
      </c>
      <c r="F17" s="305"/>
      <c r="G17" s="305" t="s">
        <v>134</v>
      </c>
      <c r="H17" s="305"/>
    </row>
    <row r="18" spans="2:8" ht="11.25">
      <c r="B18" s="167">
        <v>1</v>
      </c>
      <c r="C18" s="310" t="s">
        <v>800</v>
      </c>
      <c r="D18" s="310"/>
      <c r="E18" s="311" t="e">
        <f>+#REF!</f>
        <v>#REF!</v>
      </c>
      <c r="F18" s="311"/>
      <c r="G18" s="311" t="e">
        <f>+#REF!</f>
        <v>#REF!</v>
      </c>
      <c r="H18" s="311"/>
    </row>
    <row r="19" spans="2:8" ht="11.25">
      <c r="B19" s="167">
        <v>2</v>
      </c>
      <c r="C19" s="310" t="s">
        <v>801</v>
      </c>
      <c r="D19" s="310"/>
      <c r="E19" s="311"/>
      <c r="F19" s="311"/>
      <c r="G19" s="311"/>
      <c r="H19" s="311"/>
    </row>
    <row r="20" spans="2:8" ht="11.25">
      <c r="B20" s="167">
        <v>3</v>
      </c>
      <c r="C20" s="310"/>
      <c r="D20" s="310"/>
      <c r="E20" s="311"/>
      <c r="F20" s="311"/>
      <c r="G20" s="311"/>
      <c r="H20" s="311"/>
    </row>
    <row r="21" spans="2:8" ht="11.25">
      <c r="B21" s="167">
        <v>4</v>
      </c>
      <c r="C21" s="310" t="s">
        <v>204</v>
      </c>
      <c r="D21" s="310"/>
      <c r="E21" s="311" t="e">
        <f>SUM(E18:F20)</f>
        <v>#REF!</v>
      </c>
      <c r="F21" s="311"/>
      <c r="G21" s="311" t="e">
        <f>SUM(G18:H20)</f>
        <v>#REF!</v>
      </c>
      <c r="H21" s="311"/>
    </row>
    <row r="22" spans="2:5" ht="11.25">
      <c r="B22" s="170"/>
      <c r="C22" s="169"/>
      <c r="D22" s="169"/>
      <c r="E22" s="170"/>
    </row>
    <row r="23" spans="2:5" ht="11.25">
      <c r="B23" s="168" t="s">
        <v>468</v>
      </c>
      <c r="C23" s="169"/>
      <c r="D23" s="169"/>
      <c r="E23" s="170"/>
    </row>
    <row r="24" spans="2:5" ht="11.25">
      <c r="B24" s="168"/>
      <c r="C24" s="169"/>
      <c r="D24" s="169"/>
      <c r="E24" s="170"/>
    </row>
    <row r="25" spans="2:8" ht="25.5" customHeight="1">
      <c r="B25" s="167" t="s">
        <v>327</v>
      </c>
      <c r="C25" s="310" t="s">
        <v>469</v>
      </c>
      <c r="D25" s="310"/>
      <c r="E25" s="312" t="s">
        <v>130</v>
      </c>
      <c r="F25" s="313"/>
      <c r="G25" s="312" t="s">
        <v>134</v>
      </c>
      <c r="H25" s="313"/>
    </row>
    <row r="26" spans="2:8" ht="11.25">
      <c r="B26" s="167">
        <v>1</v>
      </c>
      <c r="C26" s="310" t="s">
        <v>470</v>
      </c>
      <c r="D26" s="310"/>
      <c r="E26" s="314" t="e">
        <f>+#REF!</f>
        <v>#REF!</v>
      </c>
      <c r="F26" s="315"/>
      <c r="G26" s="314" t="e">
        <f>+#REF!</f>
        <v>#REF!</v>
      </c>
      <c r="H26" s="315"/>
    </row>
    <row r="27" spans="2:8" ht="11.25">
      <c r="B27" s="167">
        <v>2</v>
      </c>
      <c r="C27" s="310" t="s">
        <v>471</v>
      </c>
      <c r="D27" s="310"/>
      <c r="E27" s="314" t="e">
        <f>+#REF!</f>
        <v>#REF!</v>
      </c>
      <c r="F27" s="315"/>
      <c r="G27" s="314" t="e">
        <f>+#REF!</f>
        <v>#REF!</v>
      </c>
      <c r="H27" s="315"/>
    </row>
    <row r="28" spans="2:8" ht="11.25">
      <c r="B28" s="167">
        <v>3</v>
      </c>
      <c r="C28" s="310" t="s">
        <v>472</v>
      </c>
      <c r="D28" s="310"/>
      <c r="E28" s="314" t="e">
        <f>+#REF!</f>
        <v>#REF!</v>
      </c>
      <c r="F28" s="315"/>
      <c r="G28" s="314" t="e">
        <f>+#REF!</f>
        <v>#REF!</v>
      </c>
      <c r="H28" s="315"/>
    </row>
    <row r="29" spans="2:8" ht="11.25">
      <c r="B29" s="167">
        <v>4</v>
      </c>
      <c r="C29" s="310" t="s">
        <v>473</v>
      </c>
      <c r="D29" s="310"/>
      <c r="E29" s="314"/>
      <c r="F29" s="315"/>
      <c r="G29" s="314"/>
      <c r="H29" s="315"/>
    </row>
    <row r="30" spans="2:8" ht="11.25">
      <c r="B30" s="167">
        <v>5</v>
      </c>
      <c r="C30" s="310" t="s">
        <v>474</v>
      </c>
      <c r="D30" s="310"/>
      <c r="E30" s="314"/>
      <c r="F30" s="315"/>
      <c r="G30" s="314"/>
      <c r="H30" s="315"/>
    </row>
    <row r="31" spans="2:8" ht="11.25">
      <c r="B31" s="167">
        <v>6</v>
      </c>
      <c r="C31" s="310"/>
      <c r="D31" s="310"/>
      <c r="E31" s="316"/>
      <c r="F31" s="317"/>
      <c r="G31" s="314"/>
      <c r="H31" s="315"/>
    </row>
    <row r="32" spans="2:8" ht="11.25">
      <c r="B32" s="167">
        <v>7</v>
      </c>
      <c r="C32" s="310" t="s">
        <v>204</v>
      </c>
      <c r="D32" s="310"/>
      <c r="E32" s="316" t="e">
        <f>SUM(E26:F31)</f>
        <v>#REF!</v>
      </c>
      <c r="F32" s="317"/>
      <c r="G32" s="316" t="e">
        <f>SUM(G26:H31)</f>
        <v>#REF!</v>
      </c>
      <c r="H32" s="317"/>
    </row>
    <row r="34" ht="11.25">
      <c r="B34" s="168" t="s">
        <v>475</v>
      </c>
    </row>
    <row r="35" ht="11.25">
      <c r="B35" s="168"/>
    </row>
    <row r="36" spans="2:8" ht="15.75" customHeight="1">
      <c r="B36" s="305" t="s">
        <v>327</v>
      </c>
      <c r="C36" s="305" t="s">
        <v>192</v>
      </c>
      <c r="D36" s="305"/>
      <c r="E36" s="305" t="s">
        <v>130</v>
      </c>
      <c r="F36" s="305"/>
      <c r="G36" s="305" t="s">
        <v>134</v>
      </c>
      <c r="H36" s="305"/>
    </row>
    <row r="37" spans="2:8" ht="11.25">
      <c r="B37" s="305"/>
      <c r="C37" s="305"/>
      <c r="D37" s="305"/>
      <c r="E37" s="167" t="s">
        <v>476</v>
      </c>
      <c r="F37" s="167" t="s">
        <v>477</v>
      </c>
      <c r="G37" s="167" t="s">
        <v>476</v>
      </c>
      <c r="H37" s="167" t="s">
        <v>477</v>
      </c>
    </row>
    <row r="38" spans="2:8" ht="26.25" customHeight="1">
      <c r="B38" s="167">
        <v>1</v>
      </c>
      <c r="C38" s="310" t="s">
        <v>802</v>
      </c>
      <c r="D38" s="310"/>
      <c r="E38" s="171" t="e">
        <f>+#REF!</f>
        <v>#REF!</v>
      </c>
      <c r="F38" s="171"/>
      <c r="G38" s="171" t="e">
        <f>+#REF!</f>
        <v>#REF!</v>
      </c>
      <c r="H38" s="171"/>
    </row>
    <row r="39" spans="2:8" ht="11.25">
      <c r="B39" s="167">
        <v>2</v>
      </c>
      <c r="C39" s="310" t="s">
        <v>801</v>
      </c>
      <c r="D39" s="310"/>
      <c r="E39" s="171"/>
      <c r="F39" s="171"/>
      <c r="G39" s="171"/>
      <c r="H39" s="171"/>
    </row>
    <row r="40" spans="2:8" ht="11.25">
      <c r="B40" s="167">
        <v>3</v>
      </c>
      <c r="C40" s="310"/>
      <c r="D40" s="310"/>
      <c r="E40" s="171"/>
      <c r="F40" s="171"/>
      <c r="G40" s="171"/>
      <c r="H40" s="171"/>
    </row>
    <row r="41" spans="2:8" ht="11.25">
      <c r="B41" s="167">
        <v>4</v>
      </c>
      <c r="C41" s="310" t="s">
        <v>204</v>
      </c>
      <c r="D41" s="310"/>
      <c r="E41" s="171" t="e">
        <f>SUM(E38:E40)</f>
        <v>#REF!</v>
      </c>
      <c r="F41" s="171">
        <f>SUM(F38:F40)</f>
        <v>0</v>
      </c>
      <c r="G41" s="171" t="e">
        <f>SUM(G38:G40)</f>
        <v>#REF!</v>
      </c>
      <c r="H41" s="171">
        <f>SUM(H38:H40)</f>
        <v>0</v>
      </c>
    </row>
    <row r="43" ht="11.25">
      <c r="B43" s="172" t="s">
        <v>803</v>
      </c>
    </row>
    <row r="44" ht="11.25">
      <c r="B44" s="168"/>
    </row>
    <row r="45" spans="2:8" ht="34.5">
      <c r="B45" s="173" t="s">
        <v>327</v>
      </c>
      <c r="C45" s="173" t="s">
        <v>478</v>
      </c>
      <c r="D45" s="167" t="s">
        <v>130</v>
      </c>
      <c r="E45" s="167" t="s">
        <v>340</v>
      </c>
      <c r="F45" s="167" t="s">
        <v>479</v>
      </c>
      <c r="G45" s="167" t="s">
        <v>480</v>
      </c>
      <c r="H45" s="167" t="s">
        <v>134</v>
      </c>
    </row>
    <row r="46" spans="2:8" ht="11.25">
      <c r="B46" s="167">
        <v>1</v>
      </c>
      <c r="C46" s="173" t="s">
        <v>481</v>
      </c>
      <c r="D46" s="171">
        <v>100000000</v>
      </c>
      <c r="E46" s="171"/>
      <c r="F46" s="171">
        <v>89514551.31</v>
      </c>
      <c r="G46" s="171"/>
      <c r="H46" s="171">
        <f>+D46+E46-F46</f>
        <v>10485448.689999998</v>
      </c>
    </row>
    <row r="47" spans="2:8" ht="11.25">
      <c r="B47" s="167">
        <v>2</v>
      </c>
      <c r="C47" s="173" t="s">
        <v>482</v>
      </c>
      <c r="D47" s="171"/>
      <c r="E47" s="171"/>
      <c r="F47" s="171"/>
      <c r="G47" s="171"/>
      <c r="H47" s="171">
        <f>+D47+E47-F47</f>
        <v>0</v>
      </c>
    </row>
    <row r="48" spans="2:8" ht="11.25">
      <c r="B48" s="167">
        <v>3</v>
      </c>
      <c r="C48" s="173" t="s">
        <v>483</v>
      </c>
      <c r="D48" s="171" t="e">
        <f>+#REF!-D46</f>
        <v>#REF!</v>
      </c>
      <c r="E48" s="171">
        <v>4723545</v>
      </c>
      <c r="F48" s="171">
        <v>16076000</v>
      </c>
      <c r="G48" s="171"/>
      <c r="H48" s="171" t="e">
        <f>+D48+E48-F48</f>
        <v>#REF!</v>
      </c>
    </row>
    <row r="49" spans="2:8" ht="11.25">
      <c r="B49" s="167">
        <v>4</v>
      </c>
      <c r="C49" s="173" t="s">
        <v>204</v>
      </c>
      <c r="D49" s="171" t="e">
        <f>SUM(D46:D48)</f>
        <v>#REF!</v>
      </c>
      <c r="E49" s="171">
        <f>SUM(E46:E48)</f>
        <v>4723545</v>
      </c>
      <c r="F49" s="171">
        <f>SUM(F46:F48)</f>
        <v>105590551.31</v>
      </c>
      <c r="G49" s="171">
        <f>SUM(G46:G48)</f>
        <v>0</v>
      </c>
      <c r="H49" s="171" t="e">
        <f>SUM(H46:H48)</f>
        <v>#REF!</v>
      </c>
    </row>
    <row r="50" ht="11.25">
      <c r="B50" s="168"/>
    </row>
    <row r="51" spans="2:8" ht="11.25">
      <c r="B51" s="168"/>
      <c r="H51" s="174">
        <v>15</v>
      </c>
    </row>
    <row r="52" ht="11.25">
      <c r="B52" s="168"/>
    </row>
    <row r="53" ht="11.25">
      <c r="B53" s="168"/>
    </row>
  </sheetData>
  <sheetProtection/>
  <mergeCells count="65">
    <mergeCell ref="C40:D40"/>
    <mergeCell ref="C41:D41"/>
    <mergeCell ref="B36:B37"/>
    <mergeCell ref="C36:D37"/>
    <mergeCell ref="E36:F36"/>
    <mergeCell ref="G36:H36"/>
    <mergeCell ref="C38:D38"/>
    <mergeCell ref="C39:D39"/>
    <mergeCell ref="C31:D31"/>
    <mergeCell ref="E31:F31"/>
    <mergeCell ref="G31:H31"/>
    <mergeCell ref="C32:D32"/>
    <mergeCell ref="E32:F32"/>
    <mergeCell ref="G32:H32"/>
    <mergeCell ref="C29:D29"/>
    <mergeCell ref="E29:F29"/>
    <mergeCell ref="G29:H29"/>
    <mergeCell ref="C30:D30"/>
    <mergeCell ref="E30:F30"/>
    <mergeCell ref="G30:H30"/>
    <mergeCell ref="C27:D27"/>
    <mergeCell ref="E27:F27"/>
    <mergeCell ref="G27:H27"/>
    <mergeCell ref="C28:D28"/>
    <mergeCell ref="E28:F28"/>
    <mergeCell ref="G28:H28"/>
    <mergeCell ref="C25:D25"/>
    <mergeCell ref="E25:F25"/>
    <mergeCell ref="G25:H25"/>
    <mergeCell ref="C26:D26"/>
    <mergeCell ref="E26:F26"/>
    <mergeCell ref="G26:H26"/>
    <mergeCell ref="C20:D20"/>
    <mergeCell ref="E20:F20"/>
    <mergeCell ref="G20:H20"/>
    <mergeCell ref="C21:D21"/>
    <mergeCell ref="E21:F21"/>
    <mergeCell ref="G21:H21"/>
    <mergeCell ref="C18:D18"/>
    <mergeCell ref="E18:F18"/>
    <mergeCell ref="G18:H18"/>
    <mergeCell ref="C19:D19"/>
    <mergeCell ref="E19:F19"/>
    <mergeCell ref="G19:H19"/>
    <mergeCell ref="B9:H9"/>
    <mergeCell ref="B10:H10"/>
    <mergeCell ref="B11:H11"/>
    <mergeCell ref="B12:H12"/>
    <mergeCell ref="B14:H14"/>
    <mergeCell ref="C17:D17"/>
    <mergeCell ref="E17:F17"/>
    <mergeCell ref="G17:H17"/>
    <mergeCell ref="C6:D6"/>
    <mergeCell ref="E6:F6"/>
    <mergeCell ref="G6:H6"/>
    <mergeCell ref="C7:D7"/>
    <mergeCell ref="E7:F7"/>
    <mergeCell ref="G7:H7"/>
    <mergeCell ref="B2:H2"/>
    <mergeCell ref="C4:D4"/>
    <mergeCell ref="E4:F4"/>
    <mergeCell ref="G4:H4"/>
    <mergeCell ref="C5:D5"/>
    <mergeCell ref="E5:F5"/>
    <mergeCell ref="G5:H5"/>
  </mergeCells>
  <printOptions/>
  <pageMargins left="0.7" right="0.7" top="0.75" bottom="0.75" header="0.3" footer="0.3"/>
  <pageSetup horizontalDpi="600" verticalDpi="600" orientation="portrait" paperSize="9" scale="81" r:id="rId1"/>
</worksheet>
</file>

<file path=xl/worksheets/sheet15.xml><?xml version="1.0" encoding="utf-8"?>
<worksheet xmlns="http://schemas.openxmlformats.org/spreadsheetml/2006/main" xmlns:r="http://schemas.openxmlformats.org/officeDocument/2006/relationships">
  <dimension ref="B2:H49"/>
  <sheetViews>
    <sheetView zoomScalePageLayoutView="0" workbookViewId="0" topLeftCell="A34">
      <selection activeCell="D47" sqref="D47:E47"/>
    </sheetView>
  </sheetViews>
  <sheetFormatPr defaultColWidth="9.140625" defaultRowHeight="12.75"/>
  <cols>
    <col min="1" max="1" width="3.140625" style="1" customWidth="1"/>
    <col min="2" max="2" width="3.421875" style="1" customWidth="1"/>
    <col min="3" max="3" width="19.421875" style="1" customWidth="1"/>
    <col min="4" max="4" width="14.140625" style="1" customWidth="1"/>
    <col min="5" max="5" width="16.140625" style="1" customWidth="1"/>
    <col min="6" max="6" width="11.57421875" style="1" customWidth="1"/>
    <col min="7" max="7" width="15.57421875" style="1" customWidth="1"/>
    <col min="8" max="8" width="14.140625" style="1" customWidth="1"/>
    <col min="9" max="16384" width="9.140625" style="1" customWidth="1"/>
  </cols>
  <sheetData>
    <row r="2" ht="12.75">
      <c r="B2" s="25" t="s">
        <v>507</v>
      </c>
    </row>
    <row r="3" spans="2:8" ht="12.75">
      <c r="B3" s="273" t="s">
        <v>496</v>
      </c>
      <c r="C3" s="273"/>
      <c r="D3" s="273"/>
      <c r="E3" s="273"/>
      <c r="F3" s="273"/>
      <c r="G3" s="273"/>
      <c r="H3" s="273"/>
    </row>
    <row r="4" spans="2:8" ht="12.75">
      <c r="B4" s="273" t="s">
        <v>496</v>
      </c>
      <c r="C4" s="273"/>
      <c r="D4" s="273"/>
      <c r="E4" s="273"/>
      <c r="F4" s="273"/>
      <c r="G4" s="273"/>
      <c r="H4" s="273"/>
    </row>
    <row r="5" ht="12.75">
      <c r="B5" s="25"/>
    </row>
    <row r="6" ht="12.75">
      <c r="B6" s="25" t="s">
        <v>506</v>
      </c>
    </row>
    <row r="7" ht="12.75">
      <c r="B7" s="26"/>
    </row>
    <row r="8" spans="2:8" ht="26.25" customHeight="1">
      <c r="B8" s="32" t="s">
        <v>327</v>
      </c>
      <c r="C8" s="285" t="s">
        <v>345</v>
      </c>
      <c r="D8" s="285"/>
      <c r="E8" s="285" t="s">
        <v>130</v>
      </c>
      <c r="F8" s="285"/>
      <c r="G8" s="285" t="s">
        <v>134</v>
      </c>
      <c r="H8" s="285"/>
    </row>
    <row r="9" spans="2:8" ht="12.75">
      <c r="B9" s="32">
        <v>1</v>
      </c>
      <c r="C9" s="278" t="s">
        <v>505</v>
      </c>
      <c r="D9" s="278"/>
      <c r="E9" s="318" t="e">
        <f>+#REF!</f>
        <v>#REF!</v>
      </c>
      <c r="F9" s="318"/>
      <c r="G9" s="318" t="e">
        <f>+#REF!</f>
        <v>#REF!</v>
      </c>
      <c r="H9" s="318"/>
    </row>
    <row r="10" spans="2:8" ht="12.75">
      <c r="B10" s="32"/>
      <c r="C10" s="320" t="s">
        <v>204</v>
      </c>
      <c r="D10" s="321"/>
      <c r="E10" s="287" t="e">
        <f>SUM(E9:F9)</f>
        <v>#REF!</v>
      </c>
      <c r="F10" s="287"/>
      <c r="G10" s="287" t="e">
        <f>SUM(G9:H9)</f>
        <v>#REF!</v>
      </c>
      <c r="H10" s="287"/>
    </row>
    <row r="11" ht="12.75">
      <c r="B11" s="25" t="s">
        <v>504</v>
      </c>
    </row>
    <row r="12" spans="2:8" ht="12.75">
      <c r="B12" s="273" t="s">
        <v>496</v>
      </c>
      <c r="C12" s="273"/>
      <c r="D12" s="273"/>
      <c r="E12" s="273"/>
      <c r="F12" s="273"/>
      <c r="G12" s="273"/>
      <c r="H12" s="273"/>
    </row>
    <row r="13" spans="2:8" ht="12.75">
      <c r="B13" s="273" t="s">
        <v>496</v>
      </c>
      <c r="C13" s="273"/>
      <c r="D13" s="273"/>
      <c r="E13" s="273"/>
      <c r="F13" s="273"/>
      <c r="G13" s="273"/>
      <c r="H13" s="273"/>
    </row>
    <row r="14" ht="12.75">
      <c r="B14" s="25"/>
    </row>
    <row r="15" ht="12.75">
      <c r="B15" s="25" t="s">
        <v>503</v>
      </c>
    </row>
    <row r="16" ht="12.75">
      <c r="B16" s="26"/>
    </row>
    <row r="17" spans="2:8" ht="12.75">
      <c r="B17" s="300" t="s">
        <v>327</v>
      </c>
      <c r="C17" s="285" t="s">
        <v>345</v>
      </c>
      <c r="D17" s="285"/>
      <c r="E17" s="285" t="s">
        <v>130</v>
      </c>
      <c r="F17" s="285"/>
      <c r="G17" s="285" t="s">
        <v>134</v>
      </c>
      <c r="H17" s="285"/>
    </row>
    <row r="18" spans="2:8" ht="12.75">
      <c r="B18" s="300"/>
      <c r="C18" s="285"/>
      <c r="D18" s="285"/>
      <c r="E18" s="32" t="s">
        <v>476</v>
      </c>
      <c r="F18" s="32" t="s">
        <v>477</v>
      </c>
      <c r="G18" s="32" t="s">
        <v>476</v>
      </c>
      <c r="H18" s="32" t="s">
        <v>477</v>
      </c>
    </row>
    <row r="19" spans="2:8" ht="12.75">
      <c r="B19" s="32">
        <v>1</v>
      </c>
      <c r="C19" s="286" t="s">
        <v>502</v>
      </c>
      <c r="D19" s="286"/>
      <c r="E19" s="35"/>
      <c r="F19" s="35"/>
      <c r="G19" s="35">
        <v>0</v>
      </c>
      <c r="H19" s="35"/>
    </row>
    <row r="20" spans="2:8" ht="21.75" customHeight="1">
      <c r="B20" s="285"/>
      <c r="C20" s="286" t="s">
        <v>501</v>
      </c>
      <c r="D20" s="286"/>
      <c r="E20" s="35">
        <v>0</v>
      </c>
      <c r="F20" s="35"/>
      <c r="G20" s="35"/>
      <c r="H20" s="35"/>
    </row>
    <row r="21" spans="2:8" ht="24.75" customHeight="1">
      <c r="B21" s="285"/>
      <c r="C21" s="286" t="s">
        <v>500</v>
      </c>
      <c r="D21" s="286"/>
      <c r="E21" s="35">
        <v>0</v>
      </c>
      <c r="F21" s="35"/>
      <c r="G21" s="35"/>
      <c r="H21" s="35"/>
    </row>
    <row r="22" spans="2:8" ht="12.75">
      <c r="B22" s="285"/>
      <c r="C22" s="286" t="s">
        <v>499</v>
      </c>
      <c r="D22" s="286"/>
      <c r="E22" s="35" t="e">
        <f>+#REF!</f>
        <v>#REF!</v>
      </c>
      <c r="F22" s="35"/>
      <c r="G22" s="35" t="e">
        <f>+#REF!</f>
        <v>#REF!</v>
      </c>
      <c r="H22" s="35"/>
    </row>
    <row r="23" spans="2:8" ht="24.75" customHeight="1">
      <c r="B23" s="32">
        <v>2</v>
      </c>
      <c r="C23" s="286" t="s">
        <v>498</v>
      </c>
      <c r="D23" s="286"/>
      <c r="E23" s="35">
        <v>0</v>
      </c>
      <c r="F23" s="35"/>
      <c r="G23" s="35"/>
      <c r="H23" s="35"/>
    </row>
    <row r="24" spans="2:8" ht="12.75">
      <c r="B24" s="32">
        <v>3</v>
      </c>
      <c r="C24" s="286"/>
      <c r="D24" s="286"/>
      <c r="E24" s="35">
        <f>+E19</f>
        <v>0</v>
      </c>
      <c r="F24" s="35"/>
      <c r="G24" s="35">
        <v>0</v>
      </c>
      <c r="H24" s="35"/>
    </row>
    <row r="25" ht="12.75">
      <c r="B25" s="25" t="s">
        <v>497</v>
      </c>
    </row>
    <row r="26" spans="2:8" ht="12.75">
      <c r="B26" s="273" t="s">
        <v>496</v>
      </c>
      <c r="C26" s="273"/>
      <c r="D26" s="273"/>
      <c r="E26" s="273"/>
      <c r="F26" s="273"/>
      <c r="G26" s="273"/>
      <c r="H26" s="273"/>
    </row>
    <row r="27" spans="2:8" ht="12.75">
      <c r="B27" s="273" t="s">
        <v>496</v>
      </c>
      <c r="C27" s="273"/>
      <c r="D27" s="273"/>
      <c r="E27" s="273"/>
      <c r="F27" s="273"/>
      <c r="G27" s="273"/>
      <c r="H27" s="273"/>
    </row>
    <row r="28" spans="2:8" ht="12.75">
      <c r="B28" s="273" t="s">
        <v>496</v>
      </c>
      <c r="C28" s="273"/>
      <c r="D28" s="273"/>
      <c r="E28" s="273"/>
      <c r="F28" s="273"/>
      <c r="G28" s="273"/>
      <c r="H28" s="273"/>
    </row>
    <row r="29" ht="12.75">
      <c r="B29" s="26"/>
    </row>
    <row r="30" spans="2:8" ht="12.75">
      <c r="B30" s="274" t="s">
        <v>495</v>
      </c>
      <c r="C30" s="275"/>
      <c r="D30" s="275"/>
      <c r="E30" s="275"/>
      <c r="F30" s="275"/>
      <c r="G30" s="275"/>
      <c r="H30" s="275"/>
    </row>
    <row r="31" ht="9" customHeight="1">
      <c r="B31" s="26"/>
    </row>
    <row r="32" spans="2:3" ht="12.75">
      <c r="B32" s="284" t="s">
        <v>494</v>
      </c>
      <c r="C32" s="284"/>
    </row>
    <row r="33" ht="7.5" customHeight="1">
      <c r="B33" s="26"/>
    </row>
    <row r="34" spans="2:8" ht="25.5">
      <c r="B34" s="296" t="s">
        <v>327</v>
      </c>
      <c r="C34" s="296" t="s">
        <v>192</v>
      </c>
      <c r="D34" s="285" t="s">
        <v>493</v>
      </c>
      <c r="E34" s="285"/>
      <c r="F34" s="285" t="s">
        <v>492</v>
      </c>
      <c r="G34" s="285"/>
      <c r="H34" s="32" t="s">
        <v>491</v>
      </c>
    </row>
    <row r="35" spans="2:8" ht="22.5" customHeight="1">
      <c r="B35" s="319"/>
      <c r="C35" s="319"/>
      <c r="D35" s="285" t="s">
        <v>490</v>
      </c>
      <c r="E35" s="285" t="s">
        <v>489</v>
      </c>
      <c r="F35" s="285" t="s">
        <v>490</v>
      </c>
      <c r="G35" s="285" t="s">
        <v>489</v>
      </c>
      <c r="H35" s="285"/>
    </row>
    <row r="36" spans="2:8" ht="12">
      <c r="B36" s="297"/>
      <c r="C36" s="297"/>
      <c r="D36" s="285"/>
      <c r="E36" s="285"/>
      <c r="F36" s="285"/>
      <c r="G36" s="285"/>
      <c r="H36" s="285"/>
    </row>
    <row r="37" spans="2:8" ht="12.75">
      <c r="B37" s="32">
        <v>1</v>
      </c>
      <c r="C37" s="38" t="s">
        <v>130</v>
      </c>
      <c r="D37" s="39"/>
      <c r="E37" s="39">
        <f>+Balance!E61</f>
        <v>5415300</v>
      </c>
      <c r="F37" s="39"/>
      <c r="G37" s="39"/>
      <c r="H37" s="39">
        <f>+E37+G37</f>
        <v>5415300</v>
      </c>
    </row>
    <row r="38" spans="2:8" ht="12.75">
      <c r="B38" s="32">
        <v>2</v>
      </c>
      <c r="C38" s="38" t="s">
        <v>340</v>
      </c>
      <c r="D38" s="39"/>
      <c r="E38" s="39">
        <v>0</v>
      </c>
      <c r="F38" s="39"/>
      <c r="G38" s="39"/>
      <c r="H38" s="39"/>
    </row>
    <row r="39" spans="2:8" ht="12.75">
      <c r="B39" s="32">
        <v>3</v>
      </c>
      <c r="C39" s="38" t="s">
        <v>488</v>
      </c>
      <c r="D39" s="39"/>
      <c r="E39" s="39">
        <v>0</v>
      </c>
      <c r="F39" s="39"/>
      <c r="G39" s="39"/>
      <c r="H39" s="39"/>
    </row>
    <row r="40" spans="2:8" ht="12.75">
      <c r="B40" s="32">
        <v>4</v>
      </c>
      <c r="C40" s="38" t="s">
        <v>134</v>
      </c>
      <c r="D40" s="39"/>
      <c r="E40" s="39">
        <f>+E37+E38-E39</f>
        <v>5415300</v>
      </c>
      <c r="F40" s="39">
        <f>+F37+F38-F39</f>
        <v>0</v>
      </c>
      <c r="G40" s="39">
        <f>+G37+G38-G39</f>
        <v>0</v>
      </c>
      <c r="H40" s="39">
        <f>+H37+H38-H39</f>
        <v>5415300</v>
      </c>
    </row>
    <row r="42" ht="12.75">
      <c r="B42" s="25" t="s">
        <v>487</v>
      </c>
    </row>
    <row r="43" ht="9" customHeight="1">
      <c r="B43" s="25"/>
    </row>
    <row r="44" spans="2:8" ht="64.5">
      <c r="B44" s="32" t="s">
        <v>327</v>
      </c>
      <c r="C44" s="32" t="s">
        <v>192</v>
      </c>
      <c r="D44" s="285" t="s">
        <v>486</v>
      </c>
      <c r="E44" s="285"/>
      <c r="F44" s="32" t="s">
        <v>485</v>
      </c>
      <c r="G44" s="285" t="s">
        <v>204</v>
      </c>
      <c r="H44" s="285"/>
    </row>
    <row r="45" spans="2:8" ht="12.75">
      <c r="B45" s="32">
        <v>1</v>
      </c>
      <c r="C45" s="41" t="s">
        <v>130</v>
      </c>
      <c r="D45" s="287">
        <f>+Balance!E65</f>
        <v>631113119.95</v>
      </c>
      <c r="E45" s="287"/>
      <c r="F45" s="69">
        <v>0</v>
      </c>
      <c r="G45" s="318">
        <f>+D45+F45</f>
        <v>631113119.95</v>
      </c>
      <c r="H45" s="318"/>
    </row>
    <row r="46" spans="2:8" ht="12.75">
      <c r="B46" s="32">
        <f>+B45+1</f>
        <v>2</v>
      </c>
      <c r="C46" s="41" t="s">
        <v>369</v>
      </c>
      <c r="D46" s="287">
        <v>0</v>
      </c>
      <c r="E46" s="287"/>
      <c r="F46" s="69">
        <v>0</v>
      </c>
      <c r="G46" s="318">
        <f>+D46+F46</f>
        <v>0</v>
      </c>
      <c r="H46" s="318"/>
    </row>
    <row r="47" spans="2:8" ht="25.5">
      <c r="B47" s="38">
        <f>+B46+1</f>
        <v>3</v>
      </c>
      <c r="C47" s="41" t="s">
        <v>484</v>
      </c>
      <c r="D47" s="287">
        <v>0</v>
      </c>
      <c r="E47" s="287"/>
      <c r="F47" s="69">
        <v>0</v>
      </c>
      <c r="G47" s="318">
        <f>+D47+F47</f>
        <v>0</v>
      </c>
      <c r="H47" s="318"/>
    </row>
    <row r="49" ht="14.25">
      <c r="B49" s="43">
        <v>16</v>
      </c>
    </row>
  </sheetData>
  <sheetProtection/>
  <mergeCells count="46">
    <mergeCell ref="B3:H3"/>
    <mergeCell ref="B4:H4"/>
    <mergeCell ref="C8:D8"/>
    <mergeCell ref="E8:F8"/>
    <mergeCell ref="G8:H8"/>
    <mergeCell ref="C9:D9"/>
    <mergeCell ref="E9:F9"/>
    <mergeCell ref="G9:H9"/>
    <mergeCell ref="C10:D10"/>
    <mergeCell ref="E10:F10"/>
    <mergeCell ref="G10:H10"/>
    <mergeCell ref="B12:H12"/>
    <mergeCell ref="B13:H13"/>
    <mergeCell ref="B17:B18"/>
    <mergeCell ref="C17:D18"/>
    <mergeCell ref="E17:F17"/>
    <mergeCell ref="G17:H17"/>
    <mergeCell ref="C19:D19"/>
    <mergeCell ref="B20:B22"/>
    <mergeCell ref="C20:D20"/>
    <mergeCell ref="C21:D21"/>
    <mergeCell ref="C22:D22"/>
    <mergeCell ref="C23:D23"/>
    <mergeCell ref="C24:D24"/>
    <mergeCell ref="B26:H26"/>
    <mergeCell ref="B27:H27"/>
    <mergeCell ref="B28:H28"/>
    <mergeCell ref="B30:H30"/>
    <mergeCell ref="B32:C32"/>
    <mergeCell ref="B34:B36"/>
    <mergeCell ref="C34:C36"/>
    <mergeCell ref="D34:E34"/>
    <mergeCell ref="F34:G34"/>
    <mergeCell ref="D35:D36"/>
    <mergeCell ref="E35:E36"/>
    <mergeCell ref="F35:F36"/>
    <mergeCell ref="G35:G36"/>
    <mergeCell ref="D47:E47"/>
    <mergeCell ref="G47:H47"/>
    <mergeCell ref="H35:H36"/>
    <mergeCell ref="D44:E44"/>
    <mergeCell ref="G44:H44"/>
    <mergeCell ref="D45:E45"/>
    <mergeCell ref="G45:H45"/>
    <mergeCell ref="D46:E46"/>
    <mergeCell ref="G46:H46"/>
  </mergeCells>
  <printOptions/>
  <pageMargins left="0.7" right="0.7" top="0.75" bottom="0.75" header="0.3" footer="0.3"/>
  <pageSetup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dimension ref="B3:H43"/>
  <sheetViews>
    <sheetView zoomScalePageLayoutView="0" workbookViewId="0" topLeftCell="A25">
      <selection activeCell="I39" sqref="I39"/>
    </sheetView>
  </sheetViews>
  <sheetFormatPr defaultColWidth="9.140625" defaultRowHeight="12.75"/>
  <cols>
    <col min="1" max="1" width="2.421875" style="1" customWidth="1"/>
    <col min="2" max="2" width="3.8515625" style="1" customWidth="1"/>
    <col min="3" max="3" width="25.57421875" style="1" customWidth="1"/>
    <col min="4" max="4" width="13.00390625" style="1" customWidth="1"/>
    <col min="5" max="7" width="17.421875" style="1" customWidth="1"/>
    <col min="8" max="16384" width="9.140625" style="1" customWidth="1"/>
  </cols>
  <sheetData>
    <row r="3" spans="2:8" ht="38.25" customHeight="1">
      <c r="B3" s="70">
        <v>4</v>
      </c>
      <c r="C3" s="322" t="s">
        <v>508</v>
      </c>
      <c r="D3" s="323"/>
      <c r="E3" s="71">
        <v>0</v>
      </c>
      <c r="F3" s="71">
        <v>0</v>
      </c>
      <c r="G3" s="72">
        <f>+E3+F3</f>
        <v>0</v>
      </c>
      <c r="H3" s="73"/>
    </row>
    <row r="4" spans="2:7" ht="13.5">
      <c r="B4" s="74">
        <f>+B3+1</f>
        <v>5</v>
      </c>
      <c r="C4" s="322" t="s">
        <v>370</v>
      </c>
      <c r="D4" s="323"/>
      <c r="E4" s="71">
        <f>SUM(E5:E7)</f>
        <v>0</v>
      </c>
      <c r="F4" s="71">
        <f>SUM(F5:F7)</f>
        <v>0</v>
      </c>
      <c r="G4" s="72"/>
    </row>
    <row r="5" spans="2:7" ht="25.5" customHeight="1">
      <c r="B5" s="324"/>
      <c r="C5" s="322" t="s">
        <v>484</v>
      </c>
      <c r="D5" s="323"/>
      <c r="E5" s="71"/>
      <c r="F5" s="71"/>
      <c r="G5" s="72">
        <f>+E5+F5</f>
        <v>0</v>
      </c>
    </row>
    <row r="6" spans="2:7" ht="25.5" customHeight="1">
      <c r="B6" s="325"/>
      <c r="C6" s="322" t="s">
        <v>196</v>
      </c>
      <c r="D6" s="323"/>
      <c r="E6" s="71"/>
      <c r="F6" s="71"/>
      <c r="G6" s="72"/>
    </row>
    <row r="7" spans="2:7" ht="25.5" customHeight="1">
      <c r="B7" s="326"/>
      <c r="C7" s="322" t="s">
        <v>509</v>
      </c>
      <c r="D7" s="323"/>
      <c r="E7" s="71"/>
      <c r="F7" s="71"/>
      <c r="G7" s="72">
        <f>+E7+F7</f>
        <v>0</v>
      </c>
    </row>
    <row r="8" spans="2:7" ht="13.5">
      <c r="B8" s="74">
        <v>4</v>
      </c>
      <c r="C8" s="322" t="s">
        <v>134</v>
      </c>
      <c r="D8" s="323"/>
      <c r="E8" s="71">
        <f>+Balance!E65</f>
        <v>631113119.95</v>
      </c>
      <c r="F8" s="71"/>
      <c r="G8" s="72">
        <f>+E8+F8</f>
        <v>631113119.95</v>
      </c>
    </row>
    <row r="10" spans="2:7" ht="12.75">
      <c r="B10" s="284" t="s">
        <v>510</v>
      </c>
      <c r="C10" s="284"/>
      <c r="D10" s="284"/>
      <c r="E10" s="284"/>
      <c r="F10" s="284"/>
      <c r="G10" s="284"/>
    </row>
    <row r="11" ht="12.75">
      <c r="B11" s="26"/>
    </row>
    <row r="12" spans="2:7" ht="25.5">
      <c r="B12" s="32" t="s">
        <v>327</v>
      </c>
      <c r="C12" s="32" t="s">
        <v>192</v>
      </c>
      <c r="D12" s="32" t="s">
        <v>130</v>
      </c>
      <c r="E12" s="32" t="s">
        <v>340</v>
      </c>
      <c r="F12" s="32" t="s">
        <v>488</v>
      </c>
      <c r="G12" s="32" t="s">
        <v>134</v>
      </c>
    </row>
    <row r="13" spans="2:7" ht="25.5">
      <c r="B13" s="32">
        <v>1</v>
      </c>
      <c r="C13" s="41" t="s">
        <v>511</v>
      </c>
      <c r="D13" s="32"/>
      <c r="E13" s="32"/>
      <c r="F13" s="32"/>
      <c r="G13" s="32"/>
    </row>
    <row r="14" spans="2:7" ht="39">
      <c r="B14" s="32">
        <v>2</v>
      </c>
      <c r="C14" s="41" t="s">
        <v>512</v>
      </c>
      <c r="D14" s="41"/>
      <c r="E14" s="41"/>
      <c r="F14" s="41"/>
      <c r="G14" s="41"/>
    </row>
    <row r="15" spans="2:7" ht="12.75">
      <c r="B15" s="32">
        <v>3</v>
      </c>
      <c r="C15" s="41" t="s">
        <v>513</v>
      </c>
      <c r="D15" s="41"/>
      <c r="E15" s="41"/>
      <c r="F15" s="41"/>
      <c r="G15" s="41"/>
    </row>
    <row r="16" spans="2:7" ht="12.75">
      <c r="B16" s="32">
        <v>4</v>
      </c>
      <c r="C16" s="41" t="s">
        <v>204</v>
      </c>
      <c r="D16" s="41"/>
      <c r="E16" s="41"/>
      <c r="F16" s="41"/>
      <c r="G16" s="41"/>
    </row>
    <row r="18" spans="2:7" ht="12.75">
      <c r="B18" s="284" t="s">
        <v>514</v>
      </c>
      <c r="C18" s="284"/>
      <c r="D18" s="284"/>
      <c r="E18" s="284"/>
      <c r="F18" s="284"/>
      <c r="G18" s="284"/>
    </row>
    <row r="19" ht="12.75">
      <c r="B19" s="26"/>
    </row>
    <row r="20" spans="2:7" ht="12.75">
      <c r="B20" s="273" t="s">
        <v>515</v>
      </c>
      <c r="C20" s="273"/>
      <c r="D20" s="273"/>
      <c r="E20" s="273"/>
      <c r="F20" s="273"/>
      <c r="G20" s="273"/>
    </row>
    <row r="21" spans="2:7" ht="13.5">
      <c r="B21" s="327" t="s">
        <v>516</v>
      </c>
      <c r="C21" s="327"/>
      <c r="D21" s="327"/>
      <c r="E21" s="327"/>
      <c r="F21" s="327"/>
      <c r="G21" s="327"/>
    </row>
    <row r="22" spans="2:7" ht="13.5">
      <c r="B22" s="327" t="s">
        <v>516</v>
      </c>
      <c r="C22" s="327"/>
      <c r="D22" s="327"/>
      <c r="E22" s="327"/>
      <c r="F22" s="327"/>
      <c r="G22" s="327"/>
    </row>
    <row r="23" spans="2:7" ht="13.5">
      <c r="B23" s="327" t="s">
        <v>516</v>
      </c>
      <c r="C23" s="327"/>
      <c r="D23" s="327"/>
      <c r="E23" s="327"/>
      <c r="F23" s="327"/>
      <c r="G23" s="327"/>
    </row>
    <row r="24" spans="2:7" ht="13.5">
      <c r="B24" s="327" t="s">
        <v>516</v>
      </c>
      <c r="C24" s="327"/>
      <c r="D24" s="327"/>
      <c r="E24" s="327"/>
      <c r="F24" s="327"/>
      <c r="G24" s="327"/>
    </row>
    <row r="25" ht="21.75" customHeight="1"/>
    <row r="26" spans="2:7" ht="12.75">
      <c r="B26" s="274" t="s">
        <v>517</v>
      </c>
      <c r="C26" s="275"/>
      <c r="D26" s="275"/>
      <c r="E26" s="275"/>
      <c r="F26" s="275"/>
      <c r="G26" s="275"/>
    </row>
    <row r="27" spans="2:7" ht="12.75">
      <c r="B27" s="30"/>
      <c r="C27" s="31"/>
      <c r="D27" s="31"/>
      <c r="E27" s="31"/>
      <c r="F27" s="31"/>
      <c r="G27" s="31"/>
    </row>
    <row r="28" spans="2:7" ht="12.75">
      <c r="B28" s="38" t="s">
        <v>327</v>
      </c>
      <c r="C28" s="286" t="s">
        <v>192</v>
      </c>
      <c r="D28" s="286"/>
      <c r="E28" s="286"/>
      <c r="F28" s="41" t="s">
        <v>191</v>
      </c>
      <c r="G28" s="32" t="s">
        <v>518</v>
      </c>
    </row>
    <row r="29" spans="2:7" ht="12.75">
      <c r="B29" s="50">
        <v>1</v>
      </c>
      <c r="C29" s="328" t="s">
        <v>519</v>
      </c>
      <c r="D29" s="328"/>
      <c r="E29" s="328"/>
      <c r="F29" s="75"/>
      <c r="G29" s="75"/>
    </row>
    <row r="30" spans="2:7" ht="26.25" customHeight="1">
      <c r="B30" s="285">
        <v>1.1</v>
      </c>
      <c r="C30" s="286" t="s">
        <v>520</v>
      </c>
      <c r="D30" s="286"/>
      <c r="E30" s="286"/>
      <c r="F30" s="75"/>
      <c r="G30" s="75"/>
    </row>
    <row r="31" spans="2:7" ht="12.75">
      <c r="B31" s="285"/>
      <c r="C31" s="286"/>
      <c r="D31" s="286"/>
      <c r="E31" s="286"/>
      <c r="F31" s="75"/>
      <c r="G31" s="75"/>
    </row>
    <row r="32" spans="2:7" ht="26.25" customHeight="1">
      <c r="B32" s="285">
        <v>1.2</v>
      </c>
      <c r="C32" s="286" t="s">
        <v>521</v>
      </c>
      <c r="D32" s="286"/>
      <c r="E32" s="286"/>
      <c r="F32" s="75">
        <f>+OUD!D9</f>
        <v>57280193806.38</v>
      </c>
      <c r="G32" s="75">
        <f>+OUD!E9</f>
        <v>46173121218.3</v>
      </c>
    </row>
    <row r="33" spans="2:7" ht="12.75">
      <c r="B33" s="285"/>
      <c r="C33" s="286"/>
      <c r="D33" s="286"/>
      <c r="E33" s="286"/>
      <c r="F33" s="75"/>
      <c r="G33" s="75"/>
    </row>
    <row r="34" spans="2:7" ht="12.75">
      <c r="B34" s="32">
        <v>1.3</v>
      </c>
      <c r="C34" s="286" t="s">
        <v>522</v>
      </c>
      <c r="D34" s="286"/>
      <c r="E34" s="286"/>
      <c r="F34" s="75">
        <f>+F30+F32</f>
        <v>57280193806.38</v>
      </c>
      <c r="G34" s="75">
        <f>+G30+G32</f>
        <v>46173121218.3</v>
      </c>
    </row>
    <row r="35" spans="2:7" ht="26.25" customHeight="1">
      <c r="B35" s="50">
        <v>2</v>
      </c>
      <c r="C35" s="328" t="s">
        <v>523</v>
      </c>
      <c r="D35" s="328"/>
      <c r="E35" s="328"/>
      <c r="F35" s="75"/>
      <c r="G35" s="75"/>
    </row>
    <row r="36" spans="2:7" ht="12.75">
      <c r="B36" s="50">
        <v>3</v>
      </c>
      <c r="C36" s="328" t="s">
        <v>524</v>
      </c>
      <c r="D36" s="328"/>
      <c r="E36" s="328"/>
      <c r="F36" s="75">
        <f>+F34-F35</f>
        <v>57280193806.38</v>
      </c>
      <c r="G36" s="75">
        <f>+G34-G35</f>
        <v>46173121218.3</v>
      </c>
    </row>
    <row r="37" spans="2:7" ht="12.75">
      <c r="B37" s="50">
        <v>4</v>
      </c>
      <c r="C37" s="328" t="s">
        <v>525</v>
      </c>
      <c r="D37" s="328"/>
      <c r="E37" s="328"/>
      <c r="F37" s="75"/>
      <c r="G37" s="75"/>
    </row>
    <row r="38" spans="2:7" ht="26.25" customHeight="1">
      <c r="B38" s="32">
        <v>4.1</v>
      </c>
      <c r="C38" s="286" t="s">
        <v>526</v>
      </c>
      <c r="D38" s="286"/>
      <c r="E38" s="286"/>
      <c r="F38" s="75">
        <f>+OUD!D10</f>
        <v>52657081611.86</v>
      </c>
      <c r="G38" s="75">
        <f>+OUD!E10</f>
        <v>42393396369.08</v>
      </c>
    </row>
    <row r="39" spans="6:7" ht="12">
      <c r="F39" s="42"/>
      <c r="G39" s="42"/>
    </row>
    <row r="40" spans="2:7" ht="24" customHeight="1">
      <c r="B40" s="283" t="s">
        <v>527</v>
      </c>
      <c r="C40" s="329"/>
      <c r="D40" s="329"/>
      <c r="E40" s="329"/>
      <c r="F40" s="329"/>
      <c r="G40" s="329"/>
    </row>
    <row r="41" spans="2:7" ht="38.25" customHeight="1">
      <c r="B41" s="330" t="s">
        <v>528</v>
      </c>
      <c r="C41" s="331"/>
      <c r="D41" s="331"/>
      <c r="E41" s="331"/>
      <c r="F41" s="331"/>
      <c r="G41" s="331"/>
    </row>
    <row r="43" ht="14.25">
      <c r="G43" s="76">
        <v>17</v>
      </c>
    </row>
  </sheetData>
  <sheetProtection/>
  <mergeCells count="30">
    <mergeCell ref="C37:E37"/>
    <mergeCell ref="C38:E38"/>
    <mergeCell ref="B40:G40"/>
    <mergeCell ref="B41:G41"/>
    <mergeCell ref="B32:B33"/>
    <mergeCell ref="C32:E32"/>
    <mergeCell ref="C33:E33"/>
    <mergeCell ref="C34:E34"/>
    <mergeCell ref="C35:E35"/>
    <mergeCell ref="C36:E36"/>
    <mergeCell ref="B23:G23"/>
    <mergeCell ref="B24:G24"/>
    <mergeCell ref="B26:G26"/>
    <mergeCell ref="C28:E28"/>
    <mergeCell ref="C29:E29"/>
    <mergeCell ref="B30:B31"/>
    <mergeCell ref="C30:E30"/>
    <mergeCell ref="C31:E31"/>
    <mergeCell ref="C8:D8"/>
    <mergeCell ref="B10:G10"/>
    <mergeCell ref="B18:G18"/>
    <mergeCell ref="B20:G20"/>
    <mergeCell ref="B21:G21"/>
    <mergeCell ref="B22:G22"/>
    <mergeCell ref="C3:D3"/>
    <mergeCell ref="C4:D4"/>
    <mergeCell ref="B5:B7"/>
    <mergeCell ref="C5:D5"/>
    <mergeCell ref="C6:D6"/>
    <mergeCell ref="C7:D7"/>
  </mergeCells>
  <printOptions/>
  <pageMargins left="0.7" right="0.7" top="0.75" bottom="0.75" header="0.3" footer="0.3"/>
  <pageSetup horizontalDpi="600" verticalDpi="600" orientation="portrait" paperSize="9" scale="94" r:id="rId1"/>
</worksheet>
</file>

<file path=xl/worksheets/sheet17.xml><?xml version="1.0" encoding="utf-8"?>
<worksheet xmlns="http://schemas.openxmlformats.org/spreadsheetml/2006/main" xmlns:r="http://schemas.openxmlformats.org/officeDocument/2006/relationships">
  <dimension ref="B2:I53"/>
  <sheetViews>
    <sheetView zoomScalePageLayoutView="0" workbookViewId="0" topLeftCell="A25">
      <selection activeCell="G44" sqref="G44"/>
    </sheetView>
  </sheetViews>
  <sheetFormatPr defaultColWidth="9.140625" defaultRowHeight="12.75"/>
  <cols>
    <col min="1" max="1" width="1.8515625" style="1" customWidth="1"/>
    <col min="2" max="2" width="3.57421875" style="1" customWidth="1"/>
    <col min="3" max="3" width="31.57421875" style="1" customWidth="1"/>
    <col min="4" max="4" width="10.8515625" style="1" customWidth="1"/>
    <col min="5" max="5" width="15.140625" style="1" customWidth="1"/>
    <col min="6" max="6" width="15.421875" style="1" customWidth="1"/>
    <col min="7" max="7" width="16.421875" style="1" customWidth="1"/>
    <col min="8" max="8" width="14.00390625" style="1" bestFit="1" customWidth="1"/>
    <col min="9" max="9" width="11.421875" style="1" bestFit="1" customWidth="1"/>
    <col min="10" max="16384" width="9.140625" style="1" customWidth="1"/>
  </cols>
  <sheetData>
    <row r="2" spans="2:7" ht="12.75">
      <c r="B2" s="41"/>
      <c r="C2" s="38"/>
      <c r="D2" s="285"/>
      <c r="E2" s="285"/>
      <c r="F2" s="290"/>
      <c r="G2" s="290"/>
    </row>
    <row r="3" spans="2:7" ht="12.75">
      <c r="B3" s="332">
        <v>4.2</v>
      </c>
      <c r="C3" s="41" t="s">
        <v>529</v>
      </c>
      <c r="D3" s="285"/>
      <c r="E3" s="285"/>
      <c r="F3" s="333"/>
      <c r="G3" s="333"/>
    </row>
    <row r="4" spans="2:7" ht="12.75">
      <c r="B4" s="332"/>
      <c r="C4" s="41"/>
      <c r="D4" s="285"/>
      <c r="E4" s="285"/>
      <c r="F4" s="290"/>
      <c r="G4" s="290"/>
    </row>
    <row r="5" spans="2:7" ht="12.75">
      <c r="B5" s="77">
        <v>4.3</v>
      </c>
      <c r="C5" s="41" t="s">
        <v>530</v>
      </c>
      <c r="D5" s="293"/>
      <c r="E5" s="285"/>
      <c r="F5" s="293">
        <f>+F3</f>
        <v>0</v>
      </c>
      <c r="G5" s="285"/>
    </row>
    <row r="6" ht="12" customHeight="1">
      <c r="B6" s="26"/>
    </row>
    <row r="7" spans="2:7" ht="12.75">
      <c r="B7" s="274" t="s">
        <v>531</v>
      </c>
      <c r="C7" s="275"/>
      <c r="D7" s="275"/>
      <c r="E7" s="275"/>
      <c r="F7" s="275"/>
      <c r="G7" s="275"/>
    </row>
    <row r="8" spans="2:7" ht="9" customHeight="1">
      <c r="B8" s="31"/>
      <c r="C8" s="31"/>
      <c r="D8" s="31"/>
      <c r="E8" s="31"/>
      <c r="F8" s="31"/>
      <c r="G8" s="31"/>
    </row>
    <row r="9" spans="2:4" ht="12.75">
      <c r="B9" s="284" t="s">
        <v>532</v>
      </c>
      <c r="C9" s="284"/>
      <c r="D9" s="284"/>
    </row>
    <row r="10" ht="9.75" customHeight="1">
      <c r="B10" s="26"/>
    </row>
    <row r="11" spans="2:7" ht="12.75">
      <c r="B11" s="32" t="s">
        <v>327</v>
      </c>
      <c r="C11" s="285" t="s">
        <v>533</v>
      </c>
      <c r="D11" s="285"/>
      <c r="E11" s="285"/>
      <c r="F11" s="41" t="s">
        <v>191</v>
      </c>
      <c r="G11" s="32" t="s">
        <v>518</v>
      </c>
    </row>
    <row r="12" spans="2:7" ht="12.75">
      <c r="B12" s="32">
        <v>1</v>
      </c>
      <c r="C12" s="278" t="s">
        <v>534</v>
      </c>
      <c r="D12" s="278"/>
      <c r="E12" s="278"/>
      <c r="F12" s="78">
        <f>+OUD!D16</f>
        <v>0</v>
      </c>
      <c r="G12" s="78">
        <f>+OUD!E16</f>
        <v>2488564526.29</v>
      </c>
    </row>
    <row r="13" spans="2:7" ht="12.75">
      <c r="B13" s="32"/>
      <c r="C13" s="285" t="s">
        <v>204</v>
      </c>
      <c r="D13" s="285"/>
      <c r="E13" s="285"/>
      <c r="F13" s="75">
        <f>SUM(F12:F12)</f>
        <v>0</v>
      </c>
      <c r="G13" s="78">
        <f>SUM(G12:G12)</f>
        <v>2488564526.29</v>
      </c>
    </row>
    <row r="14" spans="2:7" ht="10.5" customHeight="1">
      <c r="B14" s="79"/>
      <c r="C14" s="79"/>
      <c r="D14" s="79"/>
      <c r="E14" s="79"/>
      <c r="F14" s="80"/>
      <c r="G14" s="81"/>
    </row>
    <row r="15" spans="2:7" ht="12.75">
      <c r="B15" s="284" t="s">
        <v>535</v>
      </c>
      <c r="C15" s="284"/>
      <c r="D15" s="284"/>
      <c r="E15" s="284"/>
      <c r="F15" s="284"/>
      <c r="G15" s="284"/>
    </row>
    <row r="16" ht="9" customHeight="1">
      <c r="B16" s="26"/>
    </row>
    <row r="17" spans="2:7" ht="12.75">
      <c r="B17" s="32" t="s">
        <v>327</v>
      </c>
      <c r="C17" s="285" t="s">
        <v>345</v>
      </c>
      <c r="D17" s="285"/>
      <c r="E17" s="285"/>
      <c r="F17" s="41" t="s">
        <v>191</v>
      </c>
      <c r="G17" s="32" t="s">
        <v>518</v>
      </c>
    </row>
    <row r="18" spans="2:7" ht="26.25" customHeight="1">
      <c r="B18" s="32">
        <v>1</v>
      </c>
      <c r="C18" s="286" t="s">
        <v>536</v>
      </c>
      <c r="D18" s="286"/>
      <c r="E18" s="286"/>
      <c r="F18" s="75"/>
      <c r="G18" s="78"/>
    </row>
    <row r="19" spans="2:7" ht="26.25" customHeight="1">
      <c r="B19" s="32">
        <v>2</v>
      </c>
      <c r="C19" s="286" t="s">
        <v>537</v>
      </c>
      <c r="D19" s="286"/>
      <c r="E19" s="286"/>
      <c r="F19" s="78"/>
      <c r="G19" s="78"/>
    </row>
    <row r="20" spans="2:7" ht="26.25" customHeight="1">
      <c r="B20" s="32">
        <v>3</v>
      </c>
      <c r="C20" s="286" t="s">
        <v>538</v>
      </c>
      <c r="D20" s="286"/>
      <c r="E20" s="286"/>
      <c r="F20" s="75"/>
      <c r="G20" s="78"/>
    </row>
    <row r="21" spans="2:7" ht="12.75">
      <c r="B21" s="32">
        <v>4</v>
      </c>
      <c r="C21" s="286" t="s">
        <v>539</v>
      </c>
      <c r="D21" s="286"/>
      <c r="E21" s="286"/>
      <c r="F21" s="78">
        <f>+OUD!D21</f>
        <v>114959532.19</v>
      </c>
      <c r="G21" s="78">
        <f>+OUD!E21</f>
        <v>132724835.92</v>
      </c>
    </row>
    <row r="22" spans="2:7" ht="12.75">
      <c r="B22" s="32">
        <v>5</v>
      </c>
      <c r="C22" s="286" t="s">
        <v>204</v>
      </c>
      <c r="D22" s="286"/>
      <c r="E22" s="286"/>
      <c r="F22" s="75">
        <f>SUM(F18:F21)</f>
        <v>114959532.19</v>
      </c>
      <c r="G22" s="78">
        <f>SUM(G18:G21)</f>
        <v>132724835.92</v>
      </c>
    </row>
    <row r="23" spans="2:5" ht="9" customHeight="1">
      <c r="B23" s="68"/>
      <c r="C23" s="82"/>
      <c r="D23" s="82"/>
      <c r="E23" s="82"/>
    </row>
    <row r="24" ht="12.75">
      <c r="B24" s="25" t="s">
        <v>540</v>
      </c>
    </row>
    <row r="25" ht="8.25" customHeight="1">
      <c r="B25" s="26"/>
    </row>
    <row r="26" spans="2:7" ht="12.75">
      <c r="B26" s="32" t="s">
        <v>327</v>
      </c>
      <c r="C26" s="285" t="s">
        <v>541</v>
      </c>
      <c r="D26" s="285"/>
      <c r="E26" s="285"/>
      <c r="F26" s="32" t="s">
        <v>191</v>
      </c>
      <c r="G26" s="32" t="s">
        <v>542</v>
      </c>
    </row>
    <row r="27" spans="2:7" ht="12.75">
      <c r="B27" s="32">
        <v>1</v>
      </c>
      <c r="C27" s="286" t="s">
        <v>543</v>
      </c>
      <c r="D27" s="286"/>
      <c r="E27" s="286"/>
      <c r="F27" s="78"/>
      <c r="G27" s="78"/>
    </row>
    <row r="28" spans="2:7" ht="14.25">
      <c r="B28" s="32">
        <v>2</v>
      </c>
      <c r="C28" s="334" t="s">
        <v>544</v>
      </c>
      <c r="D28" s="335"/>
      <c r="E28" s="336"/>
      <c r="F28" s="75"/>
      <c r="G28" s="78"/>
    </row>
    <row r="29" spans="2:7" ht="12.75">
      <c r="B29" s="32">
        <v>3</v>
      </c>
      <c r="C29" s="286" t="s">
        <v>545</v>
      </c>
      <c r="D29" s="286"/>
      <c r="E29" s="286"/>
      <c r="F29" s="75"/>
      <c r="G29" s="78"/>
    </row>
    <row r="30" spans="2:7" ht="12.75">
      <c r="B30" s="32">
        <v>4</v>
      </c>
      <c r="C30" s="286" t="s">
        <v>546</v>
      </c>
      <c r="D30" s="286"/>
      <c r="E30" s="286"/>
      <c r="F30" s="75"/>
      <c r="G30" s="78"/>
    </row>
    <row r="31" spans="2:7" ht="26.25" customHeight="1">
      <c r="B31" s="32">
        <v>5</v>
      </c>
      <c r="C31" s="286" t="s">
        <v>547</v>
      </c>
      <c r="D31" s="286"/>
      <c r="E31" s="286"/>
      <c r="F31" s="75"/>
      <c r="G31" s="78"/>
    </row>
    <row r="32" spans="2:7" ht="12.75">
      <c r="B32" s="32">
        <v>6</v>
      </c>
      <c r="C32" s="286"/>
      <c r="D32" s="286"/>
      <c r="E32" s="286"/>
      <c r="F32" s="75"/>
      <c r="G32" s="78"/>
    </row>
    <row r="33" spans="2:7" ht="12.75">
      <c r="B33" s="32">
        <v>7</v>
      </c>
      <c r="C33" s="286" t="s">
        <v>204</v>
      </c>
      <c r="D33" s="286"/>
      <c r="E33" s="286"/>
      <c r="F33" s="75">
        <f>SUM(F27:F32)</f>
        <v>0</v>
      </c>
      <c r="G33" s="78">
        <f>SUM(G27:G32)</f>
        <v>0</v>
      </c>
    </row>
    <row r="34" ht="7.5" customHeight="1">
      <c r="B34" s="26"/>
    </row>
    <row r="35" spans="2:7" ht="12.75">
      <c r="B35" s="274" t="s">
        <v>548</v>
      </c>
      <c r="C35" s="275"/>
      <c r="D35" s="275"/>
      <c r="E35" s="275"/>
      <c r="F35" s="275"/>
      <c r="G35" s="275"/>
    </row>
    <row r="36" ht="8.25" customHeight="1">
      <c r="B36" s="26"/>
    </row>
    <row r="37" ht="12.75">
      <c r="B37" s="25" t="s">
        <v>549</v>
      </c>
    </row>
    <row r="38" ht="6.75" customHeight="1">
      <c r="B38" s="25"/>
    </row>
    <row r="39" spans="2:7" ht="12.75">
      <c r="B39" s="285" t="s">
        <v>327</v>
      </c>
      <c r="C39" s="285" t="s">
        <v>550</v>
      </c>
      <c r="D39" s="285" t="s">
        <v>191</v>
      </c>
      <c r="E39" s="285"/>
      <c r="F39" s="285" t="s">
        <v>518</v>
      </c>
      <c r="G39" s="285"/>
    </row>
    <row r="40" spans="2:7" ht="12.75">
      <c r="B40" s="285"/>
      <c r="C40" s="285"/>
      <c r="D40" s="32" t="s">
        <v>551</v>
      </c>
      <c r="E40" s="32" t="s">
        <v>552</v>
      </c>
      <c r="F40" s="32" t="s">
        <v>551</v>
      </c>
      <c r="G40" s="32" t="s">
        <v>552</v>
      </c>
    </row>
    <row r="41" spans="2:7" ht="12.75">
      <c r="B41" s="32">
        <v>1</v>
      </c>
      <c r="C41" s="41" t="s">
        <v>553</v>
      </c>
      <c r="D41" s="32"/>
      <c r="E41" s="83">
        <v>256437311.26</v>
      </c>
      <c r="F41" s="32"/>
      <c r="G41" s="83" t="e">
        <f>+#REF!</f>
        <v>#REF!</v>
      </c>
    </row>
    <row r="42" spans="2:7" ht="25.5">
      <c r="B42" s="32">
        <v>2</v>
      </c>
      <c r="C42" s="41" t="s">
        <v>554</v>
      </c>
      <c r="D42" s="32"/>
      <c r="E42" s="83">
        <v>36765227</v>
      </c>
      <c r="F42" s="32"/>
      <c r="G42" s="83" t="e">
        <f>+#REF!-217185846</f>
        <v>#REF!</v>
      </c>
    </row>
    <row r="43" spans="2:9" ht="27" customHeight="1">
      <c r="B43" s="32">
        <v>3</v>
      </c>
      <c r="C43" s="41" t="s">
        <v>555</v>
      </c>
      <c r="D43" s="32"/>
      <c r="E43" s="83">
        <v>5060000</v>
      </c>
      <c r="F43" s="32"/>
      <c r="G43" s="83" t="e">
        <f>+#REF!+#REF!</f>
        <v>#REF!</v>
      </c>
      <c r="H43" s="84"/>
      <c r="I43" s="42"/>
    </row>
    <row r="44" spans="2:9" ht="12.75">
      <c r="B44" s="32">
        <v>4</v>
      </c>
      <c r="C44" s="41" t="s">
        <v>556</v>
      </c>
      <c r="D44" s="32"/>
      <c r="E44" s="83">
        <v>80287565.23</v>
      </c>
      <c r="F44" s="32"/>
      <c r="G44" s="83" t="e">
        <f>+#REF!</f>
        <v>#REF!</v>
      </c>
      <c r="I44" s="84"/>
    </row>
    <row r="45" spans="2:9" ht="12.75">
      <c r="B45" s="32">
        <v>5</v>
      </c>
      <c r="C45" s="41" t="s">
        <v>557</v>
      </c>
      <c r="D45" s="32"/>
      <c r="E45" s="83">
        <v>23853802.36</v>
      </c>
      <c r="F45" s="32"/>
      <c r="G45" s="83" t="e">
        <f>+#REF!</f>
        <v>#REF!</v>
      </c>
      <c r="I45" s="84"/>
    </row>
    <row r="46" spans="2:9" ht="12.75">
      <c r="B46" s="32">
        <v>6</v>
      </c>
      <c r="C46" s="41" t="s">
        <v>558</v>
      </c>
      <c r="D46" s="32"/>
      <c r="E46" s="83">
        <v>3372031.88</v>
      </c>
      <c r="F46" s="32"/>
      <c r="G46" s="83" t="e">
        <f>+#REF!</f>
        <v>#REF!</v>
      </c>
      <c r="I46" s="42"/>
    </row>
    <row r="47" spans="2:7" ht="12.75">
      <c r="B47" s="32">
        <v>7</v>
      </c>
      <c r="C47" s="41" t="s">
        <v>559</v>
      </c>
      <c r="D47" s="32"/>
      <c r="E47" s="83">
        <v>908850000</v>
      </c>
      <c r="F47" s="32"/>
      <c r="G47" s="83" t="e">
        <f>+#REF!</f>
        <v>#REF!</v>
      </c>
    </row>
    <row r="48" spans="2:7" ht="12.75">
      <c r="B48" s="32">
        <v>8</v>
      </c>
      <c r="C48" s="41" t="s">
        <v>560</v>
      </c>
      <c r="D48" s="32"/>
      <c r="E48" s="83">
        <v>1339025</v>
      </c>
      <c r="F48" s="32"/>
      <c r="G48" s="83" t="e">
        <f>+#REF!</f>
        <v>#REF!</v>
      </c>
    </row>
    <row r="49" spans="2:7" ht="12.75">
      <c r="B49" s="32">
        <v>9</v>
      </c>
      <c r="C49" s="41" t="s">
        <v>561</v>
      </c>
      <c r="D49" s="32"/>
      <c r="E49" s="83">
        <v>14309446.6</v>
      </c>
      <c r="F49" s="32"/>
      <c r="G49" s="83" t="e">
        <f>+#REF!</f>
        <v>#REF!</v>
      </c>
    </row>
    <row r="50" spans="2:7" ht="12.75">
      <c r="B50" s="32">
        <v>10</v>
      </c>
      <c r="C50" s="41" t="s">
        <v>562</v>
      </c>
      <c r="D50" s="32"/>
      <c r="E50" s="83">
        <v>24993973.64</v>
      </c>
      <c r="F50" s="32"/>
      <c r="G50" s="83" t="e">
        <f>+#REF!</f>
        <v>#REF!</v>
      </c>
    </row>
    <row r="51" spans="5:7" ht="12" customHeight="1">
      <c r="E51" s="85">
        <f>SUM(E41:E50)</f>
        <v>1355268382.97</v>
      </c>
      <c r="G51" s="85" t="e">
        <f>SUM(G41:G50)</f>
        <v>#REF!</v>
      </c>
    </row>
    <row r="52" ht="14.25" customHeight="1">
      <c r="B52" s="86" t="s">
        <v>563</v>
      </c>
    </row>
    <row r="53" ht="21" customHeight="1">
      <c r="B53" s="87">
        <v>18</v>
      </c>
    </row>
  </sheetData>
  <sheetProtection/>
  <mergeCells count="34">
    <mergeCell ref="C30:E30"/>
    <mergeCell ref="C31:E31"/>
    <mergeCell ref="C32:E32"/>
    <mergeCell ref="C33:E33"/>
    <mergeCell ref="B35:G35"/>
    <mergeCell ref="B39:B40"/>
    <mergeCell ref="C39:C40"/>
    <mergeCell ref="D39:E39"/>
    <mergeCell ref="F39:G39"/>
    <mergeCell ref="C21:E21"/>
    <mergeCell ref="C22:E22"/>
    <mergeCell ref="C26:E26"/>
    <mergeCell ref="C27:E27"/>
    <mergeCell ref="C28:E28"/>
    <mergeCell ref="C29:E29"/>
    <mergeCell ref="C13:E13"/>
    <mergeCell ref="B15:G15"/>
    <mergeCell ref="C17:E17"/>
    <mergeCell ref="C18:E18"/>
    <mergeCell ref="C19:E19"/>
    <mergeCell ref="C20:E20"/>
    <mergeCell ref="D5:E5"/>
    <mergeCell ref="F5:G5"/>
    <mergeCell ref="B7:G7"/>
    <mergeCell ref="B9:D9"/>
    <mergeCell ref="C11:E11"/>
    <mergeCell ref="C12:E12"/>
    <mergeCell ref="D2:E2"/>
    <mergeCell ref="F2:G2"/>
    <mergeCell ref="B3:B4"/>
    <mergeCell ref="D3:E3"/>
    <mergeCell ref="F3:G3"/>
    <mergeCell ref="D4:E4"/>
    <mergeCell ref="F4:G4"/>
  </mergeCells>
  <printOptions/>
  <pageMargins left="0.7" right="0.7" top="0.75" bottom="0.75" header="0.3" footer="0.3"/>
  <pageSetup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B2:H51"/>
  <sheetViews>
    <sheetView zoomScalePageLayoutView="0" workbookViewId="0" topLeftCell="B22">
      <selection activeCell="E29" sqref="E29"/>
    </sheetView>
  </sheetViews>
  <sheetFormatPr defaultColWidth="9.140625" defaultRowHeight="12.75"/>
  <cols>
    <col min="1" max="2" width="3.421875" style="1" customWidth="1"/>
    <col min="3" max="3" width="30.57421875" style="1" customWidth="1"/>
    <col min="4" max="4" width="9.00390625" style="1" customWidth="1"/>
    <col min="5" max="5" width="16.421875" style="1" customWidth="1"/>
    <col min="6" max="6" width="15.57421875" style="1" customWidth="1"/>
    <col min="7" max="7" width="16.140625" style="1" customWidth="1"/>
    <col min="8" max="8" width="17.421875" style="1" customWidth="1"/>
    <col min="9" max="16384" width="9.140625" style="1" customWidth="1"/>
  </cols>
  <sheetData>
    <row r="2" spans="2:7" ht="12.75">
      <c r="B2" s="32">
        <v>11</v>
      </c>
      <c r="C2" s="41" t="s">
        <v>564</v>
      </c>
      <c r="D2" s="88"/>
      <c r="E2" s="83">
        <v>1147450.24</v>
      </c>
      <c r="F2" s="88"/>
      <c r="G2" s="83" t="e">
        <f>+#REF!</f>
        <v>#REF!</v>
      </c>
    </row>
    <row r="3" spans="2:7" ht="12.75">
      <c r="B3" s="32">
        <v>12</v>
      </c>
      <c r="C3" s="41" t="s">
        <v>565</v>
      </c>
      <c r="D3" s="88"/>
      <c r="E3" s="83">
        <v>2000081.82</v>
      </c>
      <c r="F3" s="88"/>
      <c r="G3" s="83" t="e">
        <f>+#REF!</f>
        <v>#REF!</v>
      </c>
    </row>
    <row r="4" spans="2:7" ht="12.75">
      <c r="B4" s="32">
        <v>13</v>
      </c>
      <c r="C4" s="41" t="s">
        <v>566</v>
      </c>
      <c r="D4" s="88"/>
      <c r="E4" s="83">
        <v>902230194.63</v>
      </c>
      <c r="F4" s="88"/>
      <c r="G4" s="83" t="e">
        <f>+#REF!+#REF!</f>
        <v>#REF!</v>
      </c>
    </row>
    <row r="5" spans="2:7" ht="12.75">
      <c r="B5" s="32">
        <v>14</v>
      </c>
      <c r="C5" s="41" t="s">
        <v>567</v>
      </c>
      <c r="D5" s="88"/>
      <c r="E5" s="83">
        <v>46600000</v>
      </c>
      <c r="F5" s="88"/>
      <c r="G5" s="83" t="e">
        <f>+#REF!</f>
        <v>#REF!</v>
      </c>
    </row>
    <row r="6" spans="2:7" ht="12.75">
      <c r="B6" s="32">
        <v>15</v>
      </c>
      <c r="C6" s="41" t="s">
        <v>568</v>
      </c>
      <c r="D6" s="88"/>
      <c r="E6" s="83"/>
      <c r="F6" s="88"/>
      <c r="G6" s="83"/>
    </row>
    <row r="7" spans="2:7" ht="12.75">
      <c r="B7" s="32">
        <v>16</v>
      </c>
      <c r="C7" s="41" t="s">
        <v>569</v>
      </c>
      <c r="D7" s="88"/>
      <c r="E7" s="83">
        <v>253878918.88</v>
      </c>
      <c r="F7" s="88"/>
      <c r="G7" s="83" t="e">
        <f>+#REF!+29655342.3</f>
        <v>#REF!</v>
      </c>
    </row>
    <row r="8" spans="2:7" ht="12.75">
      <c r="B8" s="32">
        <v>17</v>
      </c>
      <c r="C8" s="41" t="s">
        <v>570</v>
      </c>
      <c r="D8" s="88"/>
      <c r="E8" s="83">
        <v>63022480.14</v>
      </c>
      <c r="F8" s="88"/>
      <c r="G8" s="83" t="e">
        <f>+#REF!+#REF!</f>
        <v>#REF!</v>
      </c>
    </row>
    <row r="9" spans="2:7" ht="12.75">
      <c r="B9" s="32">
        <v>18</v>
      </c>
      <c r="C9" s="41" t="s">
        <v>571</v>
      </c>
      <c r="D9" s="88"/>
      <c r="E9" s="83">
        <v>11729387.04</v>
      </c>
      <c r="F9" s="88"/>
      <c r="G9" s="83" t="e">
        <f>+#REF!</f>
        <v>#REF!</v>
      </c>
    </row>
    <row r="10" spans="2:7" ht="12.75">
      <c r="B10" s="32">
        <v>19</v>
      </c>
      <c r="C10" s="41" t="s">
        <v>572</v>
      </c>
      <c r="D10" s="88"/>
      <c r="E10" s="83">
        <v>213214562.55</v>
      </c>
      <c r="F10" s="88"/>
      <c r="G10" s="83" t="e">
        <f>+#REF!</f>
        <v>#REF!</v>
      </c>
    </row>
    <row r="11" spans="2:7" ht="12.75">
      <c r="B11" s="32">
        <v>20</v>
      </c>
      <c r="C11" s="41" t="s">
        <v>573</v>
      </c>
      <c r="D11" s="35"/>
      <c r="E11" s="89">
        <v>210909.09</v>
      </c>
      <c r="F11" s="35"/>
      <c r="G11" s="89" t="e">
        <f>+#REF!</f>
        <v>#REF!</v>
      </c>
    </row>
    <row r="12" spans="2:7" ht="12.75">
      <c r="B12" s="32">
        <v>21</v>
      </c>
      <c r="C12" s="41" t="s">
        <v>574</v>
      </c>
      <c r="D12" s="35"/>
      <c r="E12" s="83">
        <v>952277969.97</v>
      </c>
      <c r="F12" s="35"/>
      <c r="G12" s="83" t="e">
        <f>+#REF!</f>
        <v>#REF!</v>
      </c>
    </row>
    <row r="13" spans="2:8" ht="12.75">
      <c r="B13" s="32"/>
      <c r="C13" s="41" t="s">
        <v>204</v>
      </c>
      <c r="D13" s="35"/>
      <c r="E13" s="35">
        <f>SUM(E2:E12)+'18'!E51</f>
        <v>3801580337.33</v>
      </c>
      <c r="F13" s="35"/>
      <c r="G13" s="89" t="e">
        <f>SUM(G2:G12)+'18'!G51</f>
        <v>#REF!</v>
      </c>
      <c r="H13" s="90" t="e">
        <f>+G13-OUD!E18</f>
        <v>#REF!</v>
      </c>
    </row>
    <row r="14" spans="2:8" ht="12.75">
      <c r="B14" s="25"/>
      <c r="E14" s="90">
        <f>+E13-OUD!D18</f>
        <v>0</v>
      </c>
      <c r="G14" s="91"/>
      <c r="H14" s="90"/>
    </row>
    <row r="15" spans="2:7" ht="12.75">
      <c r="B15" s="25" t="s">
        <v>575</v>
      </c>
      <c r="G15" s="85"/>
    </row>
    <row r="16" ht="12.75">
      <c r="B16" s="25"/>
    </row>
    <row r="17" spans="2:7" ht="26.25" customHeight="1">
      <c r="B17" s="41" t="s">
        <v>327</v>
      </c>
      <c r="C17" s="41" t="s">
        <v>550</v>
      </c>
      <c r="D17" s="285" t="s">
        <v>576</v>
      </c>
      <c r="E17" s="285"/>
      <c r="F17" s="285" t="s">
        <v>518</v>
      </c>
      <c r="G17" s="285"/>
    </row>
    <row r="18" spans="2:7" ht="12.75">
      <c r="B18" s="32">
        <v>1</v>
      </c>
      <c r="C18" s="41" t="s">
        <v>577</v>
      </c>
      <c r="D18" s="318"/>
      <c r="E18" s="318"/>
      <c r="F18" s="318"/>
      <c r="G18" s="318"/>
    </row>
    <row r="19" spans="2:7" ht="12.75">
      <c r="B19" s="32">
        <v>2</v>
      </c>
      <c r="C19" s="41" t="s">
        <v>578</v>
      </c>
      <c r="D19" s="287"/>
      <c r="E19" s="287"/>
      <c r="F19" s="318"/>
      <c r="G19" s="318"/>
    </row>
    <row r="20" spans="2:7" ht="12.75">
      <c r="B20" s="32">
        <v>3</v>
      </c>
      <c r="C20" s="41" t="s">
        <v>579</v>
      </c>
      <c r="D20" s="287"/>
      <c r="E20" s="287"/>
      <c r="F20" s="318"/>
      <c r="G20" s="318"/>
    </row>
    <row r="21" spans="2:7" ht="12.75">
      <c r="B21" s="32">
        <v>4</v>
      </c>
      <c r="C21" s="41"/>
      <c r="D21" s="287"/>
      <c r="E21" s="287"/>
      <c r="F21" s="318">
        <v>0</v>
      </c>
      <c r="G21" s="318"/>
    </row>
    <row r="22" spans="2:7" ht="12.75">
      <c r="B22" s="50">
        <v>5</v>
      </c>
      <c r="C22" s="41" t="s">
        <v>204</v>
      </c>
      <c r="D22" s="287">
        <f>SUM(D21)</f>
        <v>0</v>
      </c>
      <c r="E22" s="287"/>
      <c r="F22" s="318">
        <f>SUM(F21)</f>
        <v>0</v>
      </c>
      <c r="G22" s="318"/>
    </row>
    <row r="23" ht="12.75">
      <c r="B23" s="25"/>
    </row>
    <row r="24" spans="2:3" ht="12.75">
      <c r="B24" s="284" t="s">
        <v>580</v>
      </c>
      <c r="C24" s="284"/>
    </row>
    <row r="25" ht="7.5" customHeight="1">
      <c r="B25" s="26"/>
    </row>
    <row r="26" spans="2:7" ht="25.5" customHeight="1">
      <c r="B26" s="285" t="s">
        <v>467</v>
      </c>
      <c r="C26" s="285"/>
      <c r="D26" s="285"/>
      <c r="E26" s="285" t="s">
        <v>581</v>
      </c>
      <c r="F26" s="285" t="s">
        <v>582</v>
      </c>
      <c r="G26" s="285"/>
    </row>
    <row r="27" spans="2:7" ht="12.75">
      <c r="B27" s="285"/>
      <c r="C27" s="285"/>
      <c r="D27" s="285"/>
      <c r="E27" s="285"/>
      <c r="F27" s="32" t="s">
        <v>191</v>
      </c>
      <c r="G27" s="32" t="s">
        <v>518</v>
      </c>
    </row>
    <row r="28" spans="2:7" ht="12.75">
      <c r="B28" s="337" t="s">
        <v>583</v>
      </c>
      <c r="C28" s="337"/>
      <c r="D28" s="337"/>
      <c r="E28" s="92">
        <f>426-E32</f>
        <v>400</v>
      </c>
      <c r="F28" s="83">
        <f>3286037985-F32</f>
        <v>3029600674</v>
      </c>
      <c r="G28" s="83" t="e">
        <f>+#REF!-G32</f>
        <v>#REF!</v>
      </c>
    </row>
    <row r="29" spans="2:7" ht="12.75">
      <c r="B29" s="337"/>
      <c r="C29" s="337"/>
      <c r="D29" s="337"/>
      <c r="E29" s="32"/>
      <c r="F29" s="88"/>
      <c r="G29" s="83"/>
    </row>
    <row r="30" spans="2:7" ht="12.75">
      <c r="B30" s="337" t="s">
        <v>584</v>
      </c>
      <c r="C30" s="337"/>
      <c r="D30" s="337"/>
      <c r="E30" s="32"/>
      <c r="F30" s="88"/>
      <c r="G30" s="83"/>
    </row>
    <row r="31" spans="2:7" ht="12.75">
      <c r="B31" s="337"/>
      <c r="C31" s="337"/>
      <c r="D31" s="337"/>
      <c r="E31" s="32"/>
      <c r="F31" s="88"/>
      <c r="G31" s="83"/>
    </row>
    <row r="32" spans="2:7" ht="12.75">
      <c r="B32" s="337" t="s">
        <v>585</v>
      </c>
      <c r="C32" s="337"/>
      <c r="D32" s="337"/>
      <c r="E32" s="41">
        <v>26</v>
      </c>
      <c r="F32" s="35">
        <v>256437311</v>
      </c>
      <c r="G32" s="89" t="e">
        <f>+'18'!G41</f>
        <v>#REF!</v>
      </c>
    </row>
    <row r="33" spans="2:7" ht="12.75">
      <c r="B33" s="285"/>
      <c r="C33" s="285"/>
      <c r="D33" s="285"/>
      <c r="E33" s="41"/>
      <c r="F33" s="35"/>
      <c r="G33" s="89"/>
    </row>
    <row r="34" spans="2:7" ht="12.75">
      <c r="B34" s="285" t="s">
        <v>204</v>
      </c>
      <c r="C34" s="285"/>
      <c r="D34" s="285"/>
      <c r="E34" s="41">
        <f>SUM(E28:E33)</f>
        <v>426</v>
      </c>
      <c r="F34" s="35">
        <f>SUM(F28:F33)</f>
        <v>3286037985</v>
      </c>
      <c r="G34" s="89" t="e">
        <f>SUM(G28:G33)</f>
        <v>#REF!</v>
      </c>
    </row>
    <row r="35" ht="12.75">
      <c r="B35" s="25"/>
    </row>
    <row r="36" ht="9" customHeight="1">
      <c r="B36" s="25"/>
    </row>
    <row r="37" spans="2:7" ht="12.75">
      <c r="B37" s="274" t="s">
        <v>586</v>
      </c>
      <c r="C37" s="275"/>
      <c r="D37" s="275"/>
      <c r="E37" s="275"/>
      <c r="F37" s="275"/>
      <c r="G37" s="275"/>
    </row>
    <row r="38" ht="12.75">
      <c r="B38" s="93"/>
    </row>
    <row r="39" spans="2:7" ht="26.25" customHeight="1">
      <c r="B39" s="41" t="s">
        <v>327</v>
      </c>
      <c r="C39" s="32" t="s">
        <v>192</v>
      </c>
      <c r="D39" s="285" t="s">
        <v>191</v>
      </c>
      <c r="E39" s="285"/>
      <c r="F39" s="285" t="s">
        <v>518</v>
      </c>
      <c r="G39" s="285"/>
    </row>
    <row r="40" spans="2:7" ht="25.5">
      <c r="B40" s="50">
        <v>1</v>
      </c>
      <c r="C40" s="41" t="s">
        <v>587</v>
      </c>
      <c r="D40" s="318">
        <f>+OUD!D27</f>
        <v>94119177.77</v>
      </c>
      <c r="E40" s="318"/>
      <c r="F40" s="318">
        <f>+OUD!E27</f>
        <v>75281814.17</v>
      </c>
      <c r="G40" s="318"/>
    </row>
    <row r="41" spans="2:7" ht="25.5">
      <c r="B41" s="32">
        <v>2</v>
      </c>
      <c r="C41" s="41" t="s">
        <v>588</v>
      </c>
      <c r="D41" s="287"/>
      <c r="E41" s="287"/>
      <c r="F41" s="318"/>
      <c r="G41" s="318"/>
    </row>
    <row r="42" spans="2:7" ht="25.5">
      <c r="B42" s="32">
        <v>3</v>
      </c>
      <c r="C42" s="41" t="s">
        <v>589</v>
      </c>
      <c r="D42" s="287">
        <f>SUM(D40:E41)</f>
        <v>94119177.77</v>
      </c>
      <c r="E42" s="287"/>
      <c r="F42" s="287">
        <f>SUM(F40:G41)</f>
        <v>75281814.17</v>
      </c>
      <c r="G42" s="287"/>
    </row>
    <row r="43" ht="12.75">
      <c r="B43" s="25" t="s">
        <v>590</v>
      </c>
    </row>
    <row r="44" spans="2:7" ht="13.5">
      <c r="B44" s="327" t="s">
        <v>591</v>
      </c>
      <c r="C44" s="327"/>
      <c r="D44" s="327"/>
      <c r="E44" s="327"/>
      <c r="F44" s="327"/>
      <c r="G44" s="327"/>
    </row>
    <row r="45" spans="2:7" ht="13.5">
      <c r="B45" s="327" t="s">
        <v>591</v>
      </c>
      <c r="C45" s="327"/>
      <c r="D45" s="327"/>
      <c r="E45" s="327"/>
      <c r="F45" s="327"/>
      <c r="G45" s="327"/>
    </row>
    <row r="46" spans="2:7" ht="13.5">
      <c r="B46" s="327" t="s">
        <v>591</v>
      </c>
      <c r="C46" s="327"/>
      <c r="D46" s="327"/>
      <c r="E46" s="327"/>
      <c r="F46" s="327"/>
      <c r="G46" s="327"/>
    </row>
    <row r="47" spans="2:7" ht="13.5">
      <c r="B47" s="327" t="s">
        <v>591</v>
      </c>
      <c r="C47" s="327"/>
      <c r="D47" s="327"/>
      <c r="E47" s="327"/>
      <c r="F47" s="327"/>
      <c r="G47" s="327"/>
    </row>
    <row r="48" spans="2:7" ht="13.5">
      <c r="B48" s="327" t="s">
        <v>591</v>
      </c>
      <c r="C48" s="327"/>
      <c r="D48" s="327"/>
      <c r="E48" s="327"/>
      <c r="F48" s="327"/>
      <c r="G48" s="327"/>
    </row>
    <row r="49" spans="2:7" ht="13.5">
      <c r="B49" s="327" t="s">
        <v>591</v>
      </c>
      <c r="C49" s="327"/>
      <c r="D49" s="327"/>
      <c r="E49" s="327"/>
      <c r="F49" s="327"/>
      <c r="G49" s="327"/>
    </row>
    <row r="51" ht="14.25">
      <c r="G51" s="47">
        <v>19</v>
      </c>
    </row>
  </sheetData>
  <sheetProtection/>
  <mergeCells count="38">
    <mergeCell ref="B48:G48"/>
    <mergeCell ref="B49:G49"/>
    <mergeCell ref="D42:E42"/>
    <mergeCell ref="F42:G42"/>
    <mergeCell ref="B44:G44"/>
    <mergeCell ref="B45:G45"/>
    <mergeCell ref="B46:G46"/>
    <mergeCell ref="B47:G47"/>
    <mergeCell ref="D39:E39"/>
    <mergeCell ref="F39:G39"/>
    <mergeCell ref="D40:E40"/>
    <mergeCell ref="F40:G40"/>
    <mergeCell ref="D41:E41"/>
    <mergeCell ref="F41:G41"/>
    <mergeCell ref="B30:D30"/>
    <mergeCell ref="B31:D31"/>
    <mergeCell ref="B32:D32"/>
    <mergeCell ref="B33:D33"/>
    <mergeCell ref="B34:D34"/>
    <mergeCell ref="B37:G37"/>
    <mergeCell ref="B24:C24"/>
    <mergeCell ref="B26:D27"/>
    <mergeCell ref="E26:E27"/>
    <mergeCell ref="F26:G26"/>
    <mergeCell ref="B28:D28"/>
    <mergeCell ref="B29:D29"/>
    <mergeCell ref="D20:E20"/>
    <mergeCell ref="F20:G20"/>
    <mergeCell ref="D21:E21"/>
    <mergeCell ref="F21:G21"/>
    <mergeCell ref="D22:E22"/>
    <mergeCell ref="F22:G22"/>
    <mergeCell ref="D17:E17"/>
    <mergeCell ref="F17:G17"/>
    <mergeCell ref="D18:E18"/>
    <mergeCell ref="F18:G18"/>
    <mergeCell ref="D19:E19"/>
    <mergeCell ref="F19:G19"/>
  </mergeCells>
  <printOptions/>
  <pageMargins left="0.7" right="0.7" top="0.75" bottom="0.75" header="0.3" footer="0.3"/>
  <pageSetup horizontalDpi="600" verticalDpi="600" orientation="portrait" paperSize="9" scale="95" r:id="rId1"/>
  <colBreaks count="1" manualBreakCount="1">
    <brk id="7" max="65535" man="1"/>
  </colBreaks>
</worksheet>
</file>

<file path=xl/worksheets/sheet19.xml><?xml version="1.0" encoding="utf-8"?>
<worksheet xmlns="http://schemas.openxmlformats.org/spreadsheetml/2006/main" xmlns:r="http://schemas.openxmlformats.org/officeDocument/2006/relationships">
  <dimension ref="B2:G51"/>
  <sheetViews>
    <sheetView zoomScalePageLayoutView="0" workbookViewId="0" topLeftCell="A13">
      <selection activeCell="K14" sqref="K14"/>
    </sheetView>
  </sheetViews>
  <sheetFormatPr defaultColWidth="9.140625" defaultRowHeight="12.75"/>
  <cols>
    <col min="1" max="1" width="2.57421875" style="1" customWidth="1"/>
    <col min="2" max="2" width="4.00390625" style="1" customWidth="1"/>
    <col min="3" max="3" width="23.57421875" style="1" customWidth="1"/>
    <col min="4" max="4" width="15.421875" style="1" customWidth="1"/>
    <col min="5" max="6" width="17.421875" style="1" customWidth="1"/>
    <col min="7" max="7" width="16.140625" style="1" customWidth="1"/>
    <col min="8" max="16384" width="9.140625" style="1" customWidth="1"/>
  </cols>
  <sheetData>
    <row r="2" spans="2:7" ht="15" customHeight="1">
      <c r="B2" s="275" t="s">
        <v>592</v>
      </c>
      <c r="C2" s="275"/>
      <c r="D2" s="275"/>
      <c r="E2" s="275"/>
      <c r="F2" s="275"/>
      <c r="G2" s="275"/>
    </row>
    <row r="3" ht="12.75">
      <c r="C3" s="94"/>
    </row>
    <row r="4" spans="2:7" ht="14.25">
      <c r="B4" s="338" t="s">
        <v>593</v>
      </c>
      <c r="C4" s="338"/>
      <c r="D4" s="338"/>
      <c r="E4" s="338"/>
      <c r="F4" s="338"/>
      <c r="G4" s="338"/>
    </row>
    <row r="5" ht="12.75">
      <c r="C5" s="26"/>
    </row>
    <row r="6" spans="2:7" ht="39">
      <c r="B6" s="285" t="s">
        <v>192</v>
      </c>
      <c r="C6" s="285"/>
      <c r="D6" s="32" t="s">
        <v>594</v>
      </c>
      <c r="E6" s="32" t="s">
        <v>595</v>
      </c>
      <c r="F6" s="32" t="s">
        <v>596</v>
      </c>
      <c r="G6" s="32" t="s">
        <v>597</v>
      </c>
    </row>
    <row r="7" spans="2:7" ht="12.75">
      <c r="B7" s="286" t="s">
        <v>598</v>
      </c>
      <c r="C7" s="286"/>
      <c r="D7" s="41"/>
      <c r="E7" s="41"/>
      <c r="F7" s="41"/>
      <c r="G7" s="41"/>
    </row>
    <row r="8" spans="2:7" ht="12.75">
      <c r="B8" s="286" t="s">
        <v>599</v>
      </c>
      <c r="C8" s="286"/>
      <c r="D8" s="41"/>
      <c r="E8" s="41"/>
      <c r="F8" s="41"/>
      <c r="G8" s="41"/>
    </row>
    <row r="9" spans="2:7" ht="12.75">
      <c r="B9" s="286" t="s">
        <v>600</v>
      </c>
      <c r="C9" s="286"/>
      <c r="D9" s="41"/>
      <c r="E9" s="41"/>
      <c r="F9" s="41"/>
      <c r="G9" s="41"/>
    </row>
    <row r="10" ht="12.75">
      <c r="C10" s="26"/>
    </row>
    <row r="11" spans="2:7" ht="12.75">
      <c r="B11" s="284" t="s">
        <v>601</v>
      </c>
      <c r="C11" s="284"/>
      <c r="D11" s="284"/>
      <c r="E11" s="284"/>
      <c r="F11" s="284"/>
      <c r="G11" s="284"/>
    </row>
    <row r="12" spans="2:7" ht="12.75">
      <c r="B12" s="339" t="s">
        <v>602</v>
      </c>
      <c r="C12" s="339"/>
      <c r="D12" s="339"/>
      <c r="E12" s="339"/>
      <c r="F12" s="339"/>
      <c r="G12" s="339"/>
    </row>
    <row r="13" spans="3:7" ht="12.75">
      <c r="C13" s="95"/>
      <c r="D13" s="95"/>
      <c r="E13" s="95"/>
      <c r="F13" s="95"/>
      <c r="G13" s="95"/>
    </row>
    <row r="14" spans="2:7" ht="12.75">
      <c r="B14" s="32" t="s">
        <v>327</v>
      </c>
      <c r="C14" s="340" t="s">
        <v>603</v>
      </c>
      <c r="D14" s="340"/>
      <c r="E14" s="340"/>
      <c r="F14" s="32" t="s">
        <v>191</v>
      </c>
      <c r="G14" s="32" t="s">
        <v>518</v>
      </c>
    </row>
    <row r="15" spans="2:7" ht="15.75" customHeight="1">
      <c r="B15" s="32">
        <v>1</v>
      </c>
      <c r="C15" s="340" t="s">
        <v>604</v>
      </c>
      <c r="D15" s="340"/>
      <c r="E15" s="340"/>
      <c r="F15" s="38"/>
      <c r="G15" s="38"/>
    </row>
    <row r="16" spans="2:7" ht="15.75" customHeight="1">
      <c r="B16" s="32">
        <v>2</v>
      </c>
      <c r="C16" s="340" t="s">
        <v>605</v>
      </c>
      <c r="D16" s="340"/>
      <c r="E16" s="340"/>
      <c r="F16" s="38"/>
      <c r="G16" s="38"/>
    </row>
    <row r="17" spans="2:7" ht="12.75">
      <c r="B17" s="32">
        <v>3</v>
      </c>
      <c r="C17" s="340" t="s">
        <v>606</v>
      </c>
      <c r="D17" s="340"/>
      <c r="E17" s="340"/>
      <c r="F17" s="38"/>
      <c r="G17" s="38"/>
    </row>
    <row r="18" spans="2:7" ht="12.75">
      <c r="B18" s="32">
        <v>6</v>
      </c>
      <c r="C18" s="340" t="s">
        <v>204</v>
      </c>
      <c r="D18" s="340"/>
      <c r="E18" s="340"/>
      <c r="F18" s="38"/>
      <c r="G18" s="38"/>
    </row>
    <row r="19" ht="12.75">
      <c r="C19" s="26"/>
    </row>
    <row r="20" spans="2:4" ht="12.75">
      <c r="B20" s="284" t="s">
        <v>607</v>
      </c>
      <c r="C20" s="284"/>
      <c r="D20" s="284"/>
    </row>
    <row r="21" ht="12.75">
      <c r="C21" s="26"/>
    </row>
    <row r="22" spans="2:7" ht="12.75">
      <c r="B22" s="32" t="s">
        <v>327</v>
      </c>
      <c r="C22" s="32" t="s">
        <v>608</v>
      </c>
      <c r="D22" s="285" t="s">
        <v>609</v>
      </c>
      <c r="E22" s="285"/>
      <c r="F22" s="32" t="s">
        <v>610</v>
      </c>
      <c r="G22" s="32" t="s">
        <v>597</v>
      </c>
    </row>
    <row r="23" spans="2:7" ht="12.75">
      <c r="B23" s="32">
        <v>1</v>
      </c>
      <c r="C23" s="96"/>
      <c r="D23" s="290"/>
      <c r="E23" s="290"/>
      <c r="F23" s="41"/>
      <c r="G23" s="41"/>
    </row>
    <row r="24" spans="2:7" ht="12.75">
      <c r="B24" s="32">
        <v>2</v>
      </c>
      <c r="C24" s="41"/>
      <c r="D24" s="290"/>
      <c r="E24" s="290"/>
      <c r="F24" s="41"/>
      <c r="G24" s="41"/>
    </row>
    <row r="25" ht="12.75">
      <c r="C25" s="25"/>
    </row>
    <row r="26" spans="2:7" ht="12.75">
      <c r="B26" s="274" t="s">
        <v>611</v>
      </c>
      <c r="C26" s="275"/>
      <c r="D26" s="275"/>
      <c r="E26" s="275"/>
      <c r="F26" s="275"/>
      <c r="G26" s="275"/>
    </row>
    <row r="27" spans="2:7" ht="12.75">
      <c r="B27" s="31"/>
      <c r="C27" s="31"/>
      <c r="D27" s="31"/>
      <c r="E27" s="31"/>
      <c r="F27" s="31"/>
      <c r="G27" s="31"/>
    </row>
    <row r="28" spans="2:7" ht="25.5" customHeight="1">
      <c r="B28" s="283" t="s">
        <v>612</v>
      </c>
      <c r="C28" s="283"/>
      <c r="D28" s="283"/>
      <c r="E28" s="283"/>
      <c r="F28" s="283"/>
      <c r="G28" s="283"/>
    </row>
    <row r="29" spans="2:7" ht="13.5">
      <c r="B29" s="327" t="s">
        <v>613</v>
      </c>
      <c r="C29" s="327"/>
      <c r="D29" s="327"/>
      <c r="E29" s="327"/>
      <c r="F29" s="327"/>
      <c r="G29" s="327"/>
    </row>
    <row r="30" spans="2:7" ht="13.5">
      <c r="B30" s="327" t="s">
        <v>613</v>
      </c>
      <c r="C30" s="327"/>
      <c r="D30" s="327"/>
      <c r="E30" s="327"/>
      <c r="F30" s="327"/>
      <c r="G30" s="327"/>
    </row>
    <row r="31" spans="2:7" ht="13.5">
      <c r="B31" s="327" t="s">
        <v>613</v>
      </c>
      <c r="C31" s="327"/>
      <c r="D31" s="327"/>
      <c r="E31" s="327"/>
      <c r="F31" s="327"/>
      <c r="G31" s="327"/>
    </row>
    <row r="32" spans="2:7" ht="13.5">
      <c r="B32" s="327" t="s">
        <v>613</v>
      </c>
      <c r="C32" s="327"/>
      <c r="D32" s="327"/>
      <c r="E32" s="327"/>
      <c r="F32" s="327"/>
      <c r="G32" s="327"/>
    </row>
    <row r="33" spans="2:7" ht="13.5">
      <c r="B33" s="327" t="s">
        <v>613</v>
      </c>
      <c r="C33" s="327"/>
      <c r="D33" s="327"/>
      <c r="E33" s="327"/>
      <c r="F33" s="327"/>
      <c r="G33" s="327"/>
    </row>
    <row r="34" spans="2:7" ht="13.5">
      <c r="B34" s="97"/>
      <c r="C34" s="97"/>
      <c r="D34" s="97"/>
      <c r="E34" s="97"/>
      <c r="F34" s="97"/>
      <c r="G34" s="97"/>
    </row>
    <row r="35" spans="2:7" ht="15" customHeight="1">
      <c r="B35" s="275" t="s">
        <v>614</v>
      </c>
      <c r="C35" s="275"/>
      <c r="D35" s="275"/>
      <c r="E35" s="275"/>
      <c r="F35" s="275"/>
      <c r="G35" s="275"/>
    </row>
    <row r="36" ht="12.75">
      <c r="C36" s="25"/>
    </row>
    <row r="37" spans="2:7" ht="27.75" customHeight="1">
      <c r="B37" s="283" t="s">
        <v>615</v>
      </c>
      <c r="C37" s="283"/>
      <c r="D37" s="283"/>
      <c r="E37" s="283"/>
      <c r="F37" s="283"/>
      <c r="G37" s="283"/>
    </row>
    <row r="38" spans="2:7" ht="13.5">
      <c r="B38" s="327" t="s">
        <v>613</v>
      </c>
      <c r="C38" s="327"/>
      <c r="D38" s="327"/>
      <c r="E38" s="327"/>
      <c r="F38" s="327"/>
      <c r="G38" s="327"/>
    </row>
    <row r="39" spans="2:7" ht="13.5">
      <c r="B39" s="327" t="s">
        <v>613</v>
      </c>
      <c r="C39" s="327"/>
      <c r="D39" s="327"/>
      <c r="E39" s="327"/>
      <c r="F39" s="327"/>
      <c r="G39" s="327"/>
    </row>
    <row r="40" spans="2:7" ht="13.5">
      <c r="B40" s="327" t="s">
        <v>613</v>
      </c>
      <c r="C40" s="327"/>
      <c r="D40" s="327"/>
      <c r="E40" s="327"/>
      <c r="F40" s="327"/>
      <c r="G40" s="327"/>
    </row>
    <row r="41" spans="2:7" ht="13.5">
      <c r="B41" s="327" t="s">
        <v>613</v>
      </c>
      <c r="C41" s="327"/>
      <c r="D41" s="327"/>
      <c r="E41" s="327"/>
      <c r="F41" s="327"/>
      <c r="G41" s="327"/>
    </row>
    <row r="42" spans="2:7" ht="13.5">
      <c r="B42" s="327" t="s">
        <v>613</v>
      </c>
      <c r="C42" s="327"/>
      <c r="D42" s="327"/>
      <c r="E42" s="327"/>
      <c r="F42" s="327"/>
      <c r="G42" s="327"/>
    </row>
    <row r="48" spans="2:7" ht="12">
      <c r="B48" s="341" t="s">
        <v>616</v>
      </c>
      <c r="C48" s="341"/>
      <c r="D48" s="341"/>
      <c r="E48" s="341"/>
      <c r="F48" s="341"/>
      <c r="G48" s="341"/>
    </row>
    <row r="49" spans="2:7" ht="25.5" customHeight="1">
      <c r="B49" s="341" t="s">
        <v>617</v>
      </c>
      <c r="C49" s="341"/>
      <c r="D49" s="341"/>
      <c r="E49" s="341"/>
      <c r="F49" s="341"/>
      <c r="G49" s="341"/>
    </row>
    <row r="51" ht="14.25">
      <c r="B51" s="43">
        <v>20</v>
      </c>
    </row>
  </sheetData>
  <sheetProtection/>
  <mergeCells count="33">
    <mergeCell ref="B42:G42"/>
    <mergeCell ref="B48:G48"/>
    <mergeCell ref="B49:G49"/>
    <mergeCell ref="B35:G35"/>
    <mergeCell ref="B37:G37"/>
    <mergeCell ref="B38:G38"/>
    <mergeCell ref="B39:G39"/>
    <mergeCell ref="B40:G40"/>
    <mergeCell ref="B41:G41"/>
    <mergeCell ref="B28:G28"/>
    <mergeCell ref="B29:G29"/>
    <mergeCell ref="B30:G30"/>
    <mergeCell ref="B31:G31"/>
    <mergeCell ref="B32:G32"/>
    <mergeCell ref="B33:G33"/>
    <mergeCell ref="C18:E18"/>
    <mergeCell ref="B20:D20"/>
    <mergeCell ref="D22:E22"/>
    <mergeCell ref="D23:E23"/>
    <mergeCell ref="D24:E24"/>
    <mergeCell ref="B26:G26"/>
    <mergeCell ref="B11:G11"/>
    <mergeCell ref="B12:G12"/>
    <mergeCell ref="C14:E14"/>
    <mergeCell ref="C15:E15"/>
    <mergeCell ref="C16:E16"/>
    <mergeCell ref="C17:E17"/>
    <mergeCell ref="B2:G2"/>
    <mergeCell ref="B4:G4"/>
    <mergeCell ref="B6:C6"/>
    <mergeCell ref="B7:C7"/>
    <mergeCell ref="B8:C8"/>
    <mergeCell ref="B9:C9"/>
  </mergeCells>
  <printOptions/>
  <pageMargins left="0.7" right="0.7" top="0.75" bottom="0.75" header="0.3" footer="0.3"/>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dimension ref="A1:H17"/>
  <sheetViews>
    <sheetView zoomScale="80" zoomScaleNormal="80" zoomScalePageLayoutView="0" workbookViewId="0" topLeftCell="A16">
      <selection activeCell="B12" sqref="B12"/>
    </sheetView>
  </sheetViews>
  <sheetFormatPr defaultColWidth="9.140625" defaultRowHeight="12.75"/>
  <cols>
    <col min="1" max="1" width="1.421875" style="17" customWidth="1"/>
    <col min="2" max="2" width="10.8515625" style="17" customWidth="1"/>
    <col min="3" max="3" width="9.140625" style="17" customWidth="1"/>
    <col min="4" max="4" width="22.57421875" style="17" customWidth="1"/>
    <col min="5" max="5" width="9.140625" style="17" customWidth="1"/>
    <col min="6" max="6" width="2.57421875" style="17" customWidth="1"/>
    <col min="7" max="7" width="8.57421875" style="17" customWidth="1"/>
    <col min="8" max="8" width="17.8515625" style="17" customWidth="1"/>
    <col min="9" max="16384" width="9.140625" style="17" customWidth="1"/>
  </cols>
  <sheetData>
    <row r="1" ht="15">
      <c r="A1" s="16"/>
    </row>
    <row r="3" spans="1:8" s="18" customFormat="1" ht="18">
      <c r="A3" s="188" t="s">
        <v>300</v>
      </c>
      <c r="B3" s="188"/>
      <c r="C3" s="188"/>
      <c r="D3" s="188"/>
      <c r="E3" s="188"/>
      <c r="F3" s="188"/>
      <c r="G3" s="188"/>
      <c r="H3" s="188"/>
    </row>
    <row r="4" spans="1:8" s="18" customFormat="1" ht="18">
      <c r="A4" s="188" t="s">
        <v>733</v>
      </c>
      <c r="B4" s="188"/>
      <c r="C4" s="188"/>
      <c r="D4" s="188"/>
      <c r="E4" s="188"/>
      <c r="F4" s="188"/>
      <c r="G4" s="188"/>
      <c r="H4" s="188"/>
    </row>
    <row r="5" spans="1:8" s="18" customFormat="1" ht="18">
      <c r="A5" s="188" t="s">
        <v>301</v>
      </c>
      <c r="B5" s="188"/>
      <c r="C5" s="188"/>
      <c r="D5" s="188"/>
      <c r="E5" s="188"/>
      <c r="F5" s="188"/>
      <c r="G5" s="188"/>
      <c r="H5" s="188"/>
    </row>
    <row r="6" ht="15">
      <c r="A6" s="19"/>
    </row>
    <row r="7" ht="15">
      <c r="A7" s="19"/>
    </row>
    <row r="8" spans="1:8" ht="15">
      <c r="A8" s="189" t="s">
        <v>304</v>
      </c>
      <c r="B8" s="190"/>
      <c r="C8" s="190"/>
      <c r="D8" s="190"/>
      <c r="E8" s="190"/>
      <c r="F8" s="190"/>
      <c r="G8" s="190"/>
      <c r="H8" s="190"/>
    </row>
    <row r="9" ht="15">
      <c r="A9" s="20"/>
    </row>
    <row r="10" ht="15">
      <c r="A10" s="19"/>
    </row>
    <row r="11" spans="1:8" ht="409.5" customHeight="1">
      <c r="A11" s="19"/>
      <c r="B11" s="191" t="s">
        <v>734</v>
      </c>
      <c r="C11" s="192"/>
      <c r="D11" s="192"/>
      <c r="E11" s="192"/>
      <c r="F11" s="192"/>
      <c r="G11" s="192"/>
      <c r="H11" s="192"/>
    </row>
    <row r="12" spans="1:8" ht="15">
      <c r="A12" s="19"/>
      <c r="B12" s="21"/>
      <c r="C12" s="19"/>
      <c r="D12" s="19"/>
      <c r="E12" s="19"/>
      <c r="F12" s="19"/>
      <c r="G12" s="19"/>
      <c r="H12" s="19"/>
    </row>
    <row r="14" spans="1:8" ht="15">
      <c r="A14" s="187" t="s">
        <v>302</v>
      </c>
      <c r="B14" s="187"/>
      <c r="C14" s="187"/>
      <c r="D14" s="187"/>
      <c r="E14" s="187"/>
      <c r="F14" s="187"/>
      <c r="G14" s="187"/>
      <c r="H14" s="187"/>
    </row>
    <row r="15" spans="1:8" ht="15">
      <c r="A15" s="22"/>
      <c r="B15" s="22"/>
      <c r="C15" s="22"/>
      <c r="D15" s="22"/>
      <c r="E15" s="22"/>
      <c r="F15" s="22"/>
      <c r="G15" s="22"/>
      <c r="H15" s="22"/>
    </row>
    <row r="16" spans="1:8" ht="15">
      <c r="A16" s="23"/>
      <c r="B16" s="23"/>
      <c r="C16" s="23"/>
      <c r="D16" s="23"/>
      <c r="E16" s="23"/>
      <c r="F16" s="23"/>
      <c r="G16" s="23"/>
      <c r="H16" s="23"/>
    </row>
    <row r="17" spans="1:8" ht="15">
      <c r="A17" s="187" t="s">
        <v>303</v>
      </c>
      <c r="B17" s="187"/>
      <c r="C17" s="187"/>
      <c r="D17" s="187"/>
      <c r="E17" s="187"/>
      <c r="F17" s="187"/>
      <c r="G17" s="187"/>
      <c r="H17" s="187"/>
    </row>
  </sheetData>
  <sheetProtection/>
  <mergeCells count="7">
    <mergeCell ref="A17:H17"/>
    <mergeCell ref="A3:H3"/>
    <mergeCell ref="A4:H4"/>
    <mergeCell ref="A5:H5"/>
    <mergeCell ref="A8:H8"/>
    <mergeCell ref="B11:H11"/>
    <mergeCell ref="A14:H14"/>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B2:O37"/>
  <sheetViews>
    <sheetView zoomScalePageLayoutView="0" workbookViewId="0" topLeftCell="A16">
      <selection activeCell="H11" sqref="H11"/>
    </sheetView>
  </sheetViews>
  <sheetFormatPr defaultColWidth="9.140625" defaultRowHeight="12.75"/>
  <cols>
    <col min="1" max="1" width="1.8515625" style="1" customWidth="1"/>
    <col min="2" max="2" width="4.140625" style="1" customWidth="1"/>
    <col min="3" max="3" width="23.8515625" style="1" customWidth="1"/>
    <col min="4" max="4" width="14.8515625" style="1" bestFit="1" customWidth="1"/>
    <col min="5" max="7" width="9.140625" style="1" customWidth="1"/>
    <col min="8" max="8" width="8.421875" style="1" customWidth="1"/>
    <col min="9" max="14" width="9.140625" style="1" customWidth="1"/>
    <col min="15" max="15" width="14.57421875" style="1" customWidth="1"/>
    <col min="16" max="16384" width="9.140625" style="1" customWidth="1"/>
  </cols>
  <sheetData>
    <row r="1" ht="23.25" customHeight="1"/>
    <row r="2" spans="2:15" ht="12.75">
      <c r="B2" s="274" t="s">
        <v>618</v>
      </c>
      <c r="C2" s="275"/>
      <c r="D2" s="275"/>
      <c r="E2" s="275"/>
      <c r="F2" s="275"/>
      <c r="G2" s="275"/>
      <c r="H2" s="275"/>
      <c r="I2" s="275"/>
      <c r="J2" s="275"/>
      <c r="K2" s="275"/>
      <c r="L2" s="275"/>
      <c r="M2" s="275"/>
      <c r="N2" s="275"/>
      <c r="O2" s="275"/>
    </row>
    <row r="3" ht="22.5" customHeight="1">
      <c r="B3" s="48" t="s">
        <v>619</v>
      </c>
    </row>
    <row r="4" spans="2:15" ht="12">
      <c r="B4" s="342" t="s">
        <v>327</v>
      </c>
      <c r="C4" s="342" t="s">
        <v>192</v>
      </c>
      <c r="D4" s="342" t="s">
        <v>130</v>
      </c>
      <c r="E4" s="342" t="s">
        <v>620</v>
      </c>
      <c r="F4" s="342"/>
      <c r="G4" s="342"/>
      <c r="H4" s="342"/>
      <c r="I4" s="342"/>
      <c r="J4" s="342"/>
      <c r="K4" s="342"/>
      <c r="L4" s="342"/>
      <c r="M4" s="342"/>
      <c r="N4" s="342"/>
      <c r="O4" s="342" t="s">
        <v>134</v>
      </c>
    </row>
    <row r="5" spans="2:15" ht="42">
      <c r="B5" s="342"/>
      <c r="C5" s="342"/>
      <c r="D5" s="342"/>
      <c r="E5" s="98" t="s">
        <v>621</v>
      </c>
      <c r="F5" s="98" t="s">
        <v>622</v>
      </c>
      <c r="G5" s="98" t="s">
        <v>623</v>
      </c>
      <c r="H5" s="98" t="s">
        <v>624</v>
      </c>
      <c r="I5" s="98" t="s">
        <v>625</v>
      </c>
      <c r="J5" s="98" t="s">
        <v>626</v>
      </c>
      <c r="K5" s="98" t="s">
        <v>627</v>
      </c>
      <c r="L5" s="98" t="s">
        <v>628</v>
      </c>
      <c r="M5" s="98" t="s">
        <v>629</v>
      </c>
      <c r="N5" s="98" t="s">
        <v>610</v>
      </c>
      <c r="O5" s="342"/>
    </row>
    <row r="6" spans="2:15" ht="12" customHeight="1">
      <c r="B6" s="99">
        <v>1</v>
      </c>
      <c r="C6" s="100" t="s">
        <v>630</v>
      </c>
      <c r="D6" s="101"/>
      <c r="E6" s="101"/>
      <c r="F6" s="101"/>
      <c r="G6" s="101"/>
      <c r="H6" s="101"/>
      <c r="I6" s="101"/>
      <c r="J6" s="101"/>
      <c r="K6" s="101"/>
      <c r="L6" s="101"/>
      <c r="M6" s="101"/>
      <c r="N6" s="101">
        <f>SUM(E6:M6)</f>
        <v>0</v>
      </c>
      <c r="O6" s="102"/>
    </row>
    <row r="7" spans="2:15" ht="12" customHeight="1">
      <c r="B7" s="98">
        <v>1.1</v>
      </c>
      <c r="C7" s="103" t="s">
        <v>389</v>
      </c>
      <c r="D7" s="101"/>
      <c r="E7" s="101"/>
      <c r="F7" s="101"/>
      <c r="G7" s="101"/>
      <c r="H7" s="101"/>
      <c r="I7" s="101"/>
      <c r="J7" s="101"/>
      <c r="K7" s="101"/>
      <c r="L7" s="101"/>
      <c r="M7" s="101"/>
      <c r="N7" s="101">
        <f aca="true" t="shared" si="0" ref="N7:N33">SUM(E7:M7)</f>
        <v>0</v>
      </c>
      <c r="O7" s="102"/>
    </row>
    <row r="8" spans="2:15" ht="12" customHeight="1">
      <c r="B8" s="98">
        <v>1.2</v>
      </c>
      <c r="C8" s="103" t="s">
        <v>390</v>
      </c>
      <c r="D8" s="101"/>
      <c r="E8" s="101"/>
      <c r="F8" s="101"/>
      <c r="G8" s="101"/>
      <c r="H8" s="101"/>
      <c r="I8" s="101"/>
      <c r="J8" s="101"/>
      <c r="K8" s="101"/>
      <c r="L8" s="101"/>
      <c r="M8" s="101"/>
      <c r="N8" s="101">
        <f t="shared" si="0"/>
        <v>0</v>
      </c>
      <c r="O8" s="101"/>
    </row>
    <row r="9" spans="2:15" ht="21">
      <c r="B9" s="98" t="s">
        <v>17</v>
      </c>
      <c r="C9" s="104" t="s">
        <v>631</v>
      </c>
      <c r="D9" s="101"/>
      <c r="E9" s="101"/>
      <c r="F9" s="101"/>
      <c r="G9" s="101"/>
      <c r="H9" s="101"/>
      <c r="I9" s="101"/>
      <c r="J9" s="101"/>
      <c r="K9" s="101"/>
      <c r="L9" s="101"/>
      <c r="M9" s="101"/>
      <c r="N9" s="101">
        <f t="shared" si="0"/>
        <v>0</v>
      </c>
      <c r="O9" s="105"/>
    </row>
    <row r="10" spans="2:15" ht="12" customHeight="1">
      <c r="B10" s="98" t="s">
        <v>18</v>
      </c>
      <c r="C10" s="103" t="s">
        <v>632</v>
      </c>
      <c r="D10" s="101"/>
      <c r="E10" s="101"/>
      <c r="F10" s="101"/>
      <c r="G10" s="101"/>
      <c r="H10" s="101"/>
      <c r="I10" s="101"/>
      <c r="J10" s="101"/>
      <c r="K10" s="101"/>
      <c r="L10" s="101"/>
      <c r="M10" s="101"/>
      <c r="N10" s="101">
        <f t="shared" si="0"/>
        <v>0</v>
      </c>
      <c r="O10" s="102"/>
    </row>
    <row r="11" spans="2:15" ht="12" customHeight="1">
      <c r="B11" s="98">
        <v>1.3</v>
      </c>
      <c r="C11" s="103" t="s">
        <v>633</v>
      </c>
      <c r="D11" s="101"/>
      <c r="E11" s="101"/>
      <c r="F11" s="101"/>
      <c r="G11" s="101"/>
      <c r="H11" s="101"/>
      <c r="I11" s="101"/>
      <c r="J11" s="101"/>
      <c r="K11" s="101"/>
      <c r="L11" s="101"/>
      <c r="M11" s="101"/>
      <c r="N11" s="101">
        <f t="shared" si="0"/>
        <v>0</v>
      </c>
      <c r="O11" s="101"/>
    </row>
    <row r="12" spans="2:15" ht="12" customHeight="1">
      <c r="B12" s="98">
        <v>1.4</v>
      </c>
      <c r="C12" s="103" t="s">
        <v>392</v>
      </c>
      <c r="D12" s="101"/>
      <c r="E12" s="101"/>
      <c r="F12" s="101"/>
      <c r="G12" s="101"/>
      <c r="H12" s="101"/>
      <c r="I12" s="101"/>
      <c r="J12" s="101"/>
      <c r="K12" s="101"/>
      <c r="L12" s="101"/>
      <c r="M12" s="101"/>
      <c r="N12" s="101">
        <f t="shared" si="0"/>
        <v>0</v>
      </c>
      <c r="O12" s="101"/>
    </row>
    <row r="13" spans="2:15" ht="12" customHeight="1">
      <c r="B13" s="98">
        <v>1.5</v>
      </c>
      <c r="C13" s="103" t="s">
        <v>634</v>
      </c>
      <c r="D13" s="101"/>
      <c r="E13" s="101"/>
      <c r="F13" s="101"/>
      <c r="G13" s="101"/>
      <c r="H13" s="101"/>
      <c r="I13" s="101"/>
      <c r="J13" s="101"/>
      <c r="K13" s="101"/>
      <c r="L13" s="101"/>
      <c r="M13" s="101"/>
      <c r="N13" s="101">
        <f t="shared" si="0"/>
        <v>0</v>
      </c>
      <c r="O13" s="101"/>
    </row>
    <row r="14" spans="2:15" ht="12" customHeight="1">
      <c r="B14" s="98">
        <v>1.6</v>
      </c>
      <c r="C14" s="103" t="s">
        <v>394</v>
      </c>
      <c r="D14" s="101"/>
      <c r="E14" s="101"/>
      <c r="F14" s="101"/>
      <c r="G14" s="101"/>
      <c r="H14" s="101"/>
      <c r="I14" s="101"/>
      <c r="J14" s="101"/>
      <c r="K14" s="101"/>
      <c r="L14" s="101"/>
      <c r="M14" s="101"/>
      <c r="N14" s="101">
        <f t="shared" si="0"/>
        <v>0</v>
      </c>
      <c r="O14" s="101"/>
    </row>
    <row r="15" spans="2:15" ht="12" customHeight="1">
      <c r="B15" s="98">
        <v>1.7</v>
      </c>
      <c r="C15" s="103" t="s">
        <v>635</v>
      </c>
      <c r="D15" s="101"/>
      <c r="E15" s="101"/>
      <c r="F15" s="101"/>
      <c r="G15" s="101"/>
      <c r="H15" s="101"/>
      <c r="I15" s="101"/>
      <c r="J15" s="101"/>
      <c r="K15" s="101"/>
      <c r="L15" s="101"/>
      <c r="M15" s="101"/>
      <c r="N15" s="101">
        <f t="shared" si="0"/>
        <v>0</v>
      </c>
      <c r="O15" s="101"/>
    </row>
    <row r="16" spans="2:15" ht="12" customHeight="1">
      <c r="B16" s="98">
        <v>1.8</v>
      </c>
      <c r="C16" s="103" t="s">
        <v>636</v>
      </c>
      <c r="D16" s="101"/>
      <c r="E16" s="101"/>
      <c r="F16" s="101"/>
      <c r="G16" s="101"/>
      <c r="H16" s="101"/>
      <c r="I16" s="101"/>
      <c r="J16" s="101"/>
      <c r="K16" s="101"/>
      <c r="L16" s="101"/>
      <c r="M16" s="101"/>
      <c r="N16" s="101">
        <f t="shared" si="0"/>
        <v>0</v>
      </c>
      <c r="O16" s="101"/>
    </row>
    <row r="17" spans="2:15" ht="12" customHeight="1">
      <c r="B17" s="98">
        <v>1.9</v>
      </c>
      <c r="C17" s="103" t="s">
        <v>637</v>
      </c>
      <c r="D17" s="101"/>
      <c r="E17" s="101"/>
      <c r="F17" s="101"/>
      <c r="G17" s="101"/>
      <c r="H17" s="101"/>
      <c r="I17" s="101"/>
      <c r="J17" s="101"/>
      <c r="K17" s="101"/>
      <c r="L17" s="101"/>
      <c r="M17" s="101"/>
      <c r="N17" s="101">
        <f t="shared" si="0"/>
        <v>0</v>
      </c>
      <c r="O17" s="101"/>
    </row>
    <row r="18" spans="2:15" ht="12" customHeight="1">
      <c r="B18" s="99">
        <v>1.1</v>
      </c>
      <c r="C18" s="100" t="s">
        <v>638</v>
      </c>
      <c r="D18" s="101">
        <f>SUM(D9:D17)</f>
        <v>0</v>
      </c>
      <c r="E18" s="101"/>
      <c r="F18" s="101"/>
      <c r="G18" s="101"/>
      <c r="H18" s="101"/>
      <c r="I18" s="101"/>
      <c r="J18" s="101"/>
      <c r="K18" s="101"/>
      <c r="L18" s="101"/>
      <c r="M18" s="101"/>
      <c r="N18" s="101">
        <f t="shared" si="0"/>
        <v>0</v>
      </c>
      <c r="O18" s="101">
        <f>SUM(O9:O17)</f>
        <v>0</v>
      </c>
    </row>
    <row r="19" spans="2:15" ht="12" customHeight="1">
      <c r="B19" s="99">
        <v>2</v>
      </c>
      <c r="C19" s="100" t="s">
        <v>639</v>
      </c>
      <c r="D19" s="101"/>
      <c r="E19" s="101"/>
      <c r="F19" s="101"/>
      <c r="G19" s="101"/>
      <c r="H19" s="101"/>
      <c r="I19" s="101"/>
      <c r="J19" s="101"/>
      <c r="K19" s="101"/>
      <c r="L19" s="101"/>
      <c r="M19" s="101"/>
      <c r="N19" s="101">
        <f t="shared" si="0"/>
        <v>0</v>
      </c>
      <c r="O19" s="101"/>
    </row>
    <row r="20" spans="2:15" ht="12" customHeight="1">
      <c r="B20" s="98">
        <v>2.1</v>
      </c>
      <c r="C20" s="103" t="s">
        <v>640</v>
      </c>
      <c r="D20" s="101"/>
      <c r="E20" s="101"/>
      <c r="F20" s="101"/>
      <c r="G20" s="101"/>
      <c r="H20" s="101"/>
      <c r="I20" s="101"/>
      <c r="J20" s="101"/>
      <c r="K20" s="101"/>
      <c r="L20" s="101"/>
      <c r="M20" s="101"/>
      <c r="N20" s="101">
        <f t="shared" si="0"/>
        <v>0</v>
      </c>
      <c r="O20" s="101"/>
    </row>
    <row r="21" spans="2:15" ht="22.5" customHeight="1">
      <c r="B21" s="98">
        <v>2.2</v>
      </c>
      <c r="C21" s="103" t="s">
        <v>423</v>
      </c>
      <c r="D21" s="101"/>
      <c r="E21" s="101"/>
      <c r="F21" s="101"/>
      <c r="G21" s="101"/>
      <c r="H21" s="101"/>
      <c r="I21" s="101"/>
      <c r="J21" s="101"/>
      <c r="K21" s="101"/>
      <c r="L21" s="101"/>
      <c r="M21" s="101"/>
      <c r="N21" s="101">
        <f t="shared" si="0"/>
        <v>0</v>
      </c>
      <c r="O21" s="101"/>
    </row>
    <row r="22" spans="2:15" ht="12" customHeight="1">
      <c r="B22" s="98" t="s">
        <v>251</v>
      </c>
      <c r="C22" s="103" t="s">
        <v>641</v>
      </c>
      <c r="D22" s="101"/>
      <c r="E22" s="101"/>
      <c r="F22" s="101"/>
      <c r="G22" s="101"/>
      <c r="H22" s="101"/>
      <c r="I22" s="101"/>
      <c r="J22" s="101"/>
      <c r="K22" s="101"/>
      <c r="L22" s="101"/>
      <c r="M22" s="101"/>
      <c r="N22" s="101">
        <f t="shared" si="0"/>
        <v>0</v>
      </c>
      <c r="O22" s="101"/>
    </row>
    <row r="23" spans="2:15" ht="12" customHeight="1">
      <c r="B23" s="98" t="s">
        <v>249</v>
      </c>
      <c r="C23" s="103" t="s">
        <v>642</v>
      </c>
      <c r="D23" s="101"/>
      <c r="E23" s="101"/>
      <c r="F23" s="101"/>
      <c r="G23" s="101"/>
      <c r="H23" s="101"/>
      <c r="I23" s="101"/>
      <c r="J23" s="101"/>
      <c r="K23" s="101"/>
      <c r="L23" s="101"/>
      <c r="M23" s="101"/>
      <c r="N23" s="101">
        <f t="shared" si="0"/>
        <v>0</v>
      </c>
      <c r="O23" s="101"/>
    </row>
    <row r="24" spans="2:15" ht="12" customHeight="1">
      <c r="B24" s="98">
        <v>2.3</v>
      </c>
      <c r="C24" s="103" t="s">
        <v>424</v>
      </c>
      <c r="D24" s="101"/>
      <c r="E24" s="101"/>
      <c r="F24" s="101"/>
      <c r="G24" s="101"/>
      <c r="H24" s="101"/>
      <c r="I24" s="101"/>
      <c r="J24" s="101"/>
      <c r="K24" s="101"/>
      <c r="L24" s="101"/>
      <c r="M24" s="101"/>
      <c r="N24" s="101">
        <f t="shared" si="0"/>
        <v>0</v>
      </c>
      <c r="O24" s="101"/>
    </row>
    <row r="25" spans="2:15" ht="12" customHeight="1">
      <c r="B25" s="98">
        <v>2.4</v>
      </c>
      <c r="C25" s="103" t="s">
        <v>425</v>
      </c>
      <c r="D25" s="101"/>
      <c r="E25" s="101"/>
      <c r="F25" s="101"/>
      <c r="G25" s="101"/>
      <c r="H25" s="101"/>
      <c r="I25" s="101"/>
      <c r="J25" s="101"/>
      <c r="K25" s="101"/>
      <c r="L25" s="101"/>
      <c r="M25" s="101"/>
      <c r="N25" s="101">
        <f t="shared" si="0"/>
        <v>0</v>
      </c>
      <c r="O25" s="101"/>
    </row>
    <row r="26" spans="2:15" ht="12" customHeight="1">
      <c r="B26" s="98">
        <v>2.5</v>
      </c>
      <c r="C26" s="103" t="s">
        <v>426</v>
      </c>
      <c r="D26" s="101"/>
      <c r="E26" s="101"/>
      <c r="F26" s="101"/>
      <c r="G26" s="101"/>
      <c r="H26" s="101"/>
      <c r="I26" s="101"/>
      <c r="J26" s="101"/>
      <c r="K26" s="101"/>
      <c r="L26" s="101"/>
      <c r="M26" s="101"/>
      <c r="N26" s="101">
        <f t="shared" si="0"/>
        <v>0</v>
      </c>
      <c r="O26" s="101"/>
    </row>
    <row r="27" spans="2:15" ht="12" customHeight="1">
      <c r="B27" s="98">
        <v>2.6</v>
      </c>
      <c r="C27" s="103" t="s">
        <v>427</v>
      </c>
      <c r="D27" s="101"/>
      <c r="E27" s="101"/>
      <c r="F27" s="101"/>
      <c r="G27" s="101"/>
      <c r="H27" s="101"/>
      <c r="I27" s="101"/>
      <c r="J27" s="101"/>
      <c r="K27" s="101"/>
      <c r="L27" s="101"/>
      <c r="M27" s="101"/>
      <c r="N27" s="101">
        <f t="shared" si="0"/>
        <v>0</v>
      </c>
      <c r="O27" s="101"/>
    </row>
    <row r="28" spans="2:15" ht="12" customHeight="1">
      <c r="B28" s="98">
        <v>2.7</v>
      </c>
      <c r="C28" s="103" t="s">
        <v>428</v>
      </c>
      <c r="D28" s="101"/>
      <c r="E28" s="101"/>
      <c r="F28" s="101"/>
      <c r="G28" s="101"/>
      <c r="H28" s="101"/>
      <c r="I28" s="101"/>
      <c r="J28" s="101"/>
      <c r="K28" s="101"/>
      <c r="L28" s="101"/>
      <c r="M28" s="101"/>
      <c r="N28" s="101">
        <f t="shared" si="0"/>
        <v>0</v>
      </c>
      <c r="O28" s="101"/>
    </row>
    <row r="29" spans="2:15" ht="31.5">
      <c r="B29" s="98" t="s">
        <v>643</v>
      </c>
      <c r="C29" s="104" t="s">
        <v>644</v>
      </c>
      <c r="D29" s="101"/>
      <c r="E29" s="101"/>
      <c r="F29" s="101"/>
      <c r="G29" s="101"/>
      <c r="H29" s="101"/>
      <c r="I29" s="101"/>
      <c r="J29" s="101"/>
      <c r="K29" s="101"/>
      <c r="L29" s="101"/>
      <c r="M29" s="101"/>
      <c r="N29" s="101">
        <f t="shared" si="0"/>
        <v>0</v>
      </c>
      <c r="O29" s="101"/>
    </row>
    <row r="30" spans="2:15" ht="12" customHeight="1">
      <c r="B30" s="99">
        <v>2.8</v>
      </c>
      <c r="C30" s="100" t="s">
        <v>645</v>
      </c>
      <c r="D30" s="101">
        <f>SUM(D20:D29)</f>
        <v>0</v>
      </c>
      <c r="E30" s="101"/>
      <c r="F30" s="101"/>
      <c r="G30" s="101"/>
      <c r="H30" s="101"/>
      <c r="I30" s="101"/>
      <c r="J30" s="101"/>
      <c r="K30" s="101"/>
      <c r="L30" s="101"/>
      <c r="M30" s="101"/>
      <c r="N30" s="101">
        <f t="shared" si="0"/>
        <v>0</v>
      </c>
      <c r="O30" s="101">
        <f>+O21+O28</f>
        <v>0</v>
      </c>
    </row>
    <row r="31" spans="2:15" ht="12" customHeight="1">
      <c r="B31" s="99">
        <v>3</v>
      </c>
      <c r="C31" s="100" t="s">
        <v>646</v>
      </c>
      <c r="D31" s="101"/>
      <c r="E31" s="101"/>
      <c r="F31" s="101"/>
      <c r="G31" s="101"/>
      <c r="H31" s="101"/>
      <c r="I31" s="101"/>
      <c r="J31" s="101"/>
      <c r="K31" s="101"/>
      <c r="L31" s="101"/>
      <c r="M31" s="101"/>
      <c r="N31" s="101">
        <f t="shared" si="0"/>
        <v>0</v>
      </c>
      <c r="O31" s="101"/>
    </row>
    <row r="32" spans="2:15" ht="12" customHeight="1">
      <c r="B32" s="98">
        <v>3.1</v>
      </c>
      <c r="C32" s="103" t="s">
        <v>647</v>
      </c>
      <c r="D32" s="101"/>
      <c r="E32" s="101"/>
      <c r="F32" s="101"/>
      <c r="G32" s="101"/>
      <c r="H32" s="101"/>
      <c r="I32" s="101"/>
      <c r="J32" s="101"/>
      <c r="K32" s="101"/>
      <c r="L32" s="101"/>
      <c r="M32" s="101"/>
      <c r="N32" s="101">
        <f t="shared" si="0"/>
        <v>0</v>
      </c>
      <c r="O32" s="101"/>
    </row>
    <row r="33" spans="2:15" ht="12" customHeight="1">
      <c r="B33" s="98">
        <v>3.2</v>
      </c>
      <c r="C33" s="103" t="s">
        <v>648</v>
      </c>
      <c r="D33" s="101"/>
      <c r="E33" s="101"/>
      <c r="F33" s="101"/>
      <c r="G33" s="101"/>
      <c r="H33" s="101"/>
      <c r="I33" s="101"/>
      <c r="J33" s="101"/>
      <c r="K33" s="101"/>
      <c r="L33" s="101"/>
      <c r="M33" s="101"/>
      <c r="N33" s="101">
        <f t="shared" si="0"/>
        <v>0</v>
      </c>
      <c r="O33" s="101"/>
    </row>
    <row r="34" spans="2:15" ht="12" customHeight="1">
      <c r="B34" s="99">
        <v>4</v>
      </c>
      <c r="C34" s="100" t="s">
        <v>204</v>
      </c>
      <c r="D34" s="101">
        <f>+D30+D18</f>
        <v>0</v>
      </c>
      <c r="E34" s="101">
        <f aca="true" t="shared" si="1" ref="E34:O34">+E30+E18</f>
        <v>0</v>
      </c>
      <c r="F34" s="101">
        <f t="shared" si="1"/>
        <v>0</v>
      </c>
      <c r="G34" s="101">
        <f t="shared" si="1"/>
        <v>0</v>
      </c>
      <c r="H34" s="101">
        <f t="shared" si="1"/>
        <v>0</v>
      </c>
      <c r="I34" s="101">
        <f t="shared" si="1"/>
        <v>0</v>
      </c>
      <c r="J34" s="101">
        <f t="shared" si="1"/>
        <v>0</v>
      </c>
      <c r="K34" s="101">
        <f t="shared" si="1"/>
        <v>0</v>
      </c>
      <c r="L34" s="101">
        <f t="shared" si="1"/>
        <v>0</v>
      </c>
      <c r="M34" s="101">
        <f t="shared" si="1"/>
        <v>0</v>
      </c>
      <c r="N34" s="101">
        <f t="shared" si="1"/>
        <v>0</v>
      </c>
      <c r="O34" s="101">
        <f t="shared" si="1"/>
        <v>0</v>
      </c>
    </row>
    <row r="35" spans="2:15" ht="12.75" customHeight="1">
      <c r="B35" s="106" t="s">
        <v>649</v>
      </c>
      <c r="O35" s="107"/>
    </row>
    <row r="36" ht="18" customHeight="1"/>
    <row r="37" ht="14.25">
      <c r="O37" s="47">
        <v>21</v>
      </c>
    </row>
  </sheetData>
  <sheetProtection/>
  <mergeCells count="6">
    <mergeCell ref="B2:O2"/>
    <mergeCell ref="B4:B5"/>
    <mergeCell ref="C4:C5"/>
    <mergeCell ref="D4:D5"/>
    <mergeCell ref="E4:N4"/>
    <mergeCell ref="O4:O5"/>
  </mergeCells>
  <printOptions/>
  <pageMargins left="0.7" right="0.7" top="0.75" bottom="0.75" header="0.3" footer="0.3"/>
  <pageSetup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dimension ref="A1:G77"/>
  <sheetViews>
    <sheetView showGridLines="0" zoomScalePageLayoutView="0" workbookViewId="0" topLeftCell="A61">
      <selection activeCell="C15" sqref="C15:D15"/>
    </sheetView>
  </sheetViews>
  <sheetFormatPr defaultColWidth="9.140625" defaultRowHeight="12.75"/>
  <cols>
    <col min="1" max="1" width="0.42578125" style="0" customWidth="1"/>
    <col min="2" max="2" width="8.00390625" style="0" customWidth="1"/>
    <col min="3" max="3" width="34.00390625" style="0" customWidth="1"/>
    <col min="4" max="4" width="24.421875" style="0" customWidth="1"/>
    <col min="5" max="6" width="17.140625" style="0" customWidth="1"/>
    <col min="7" max="7" width="15.57421875" style="0" customWidth="1"/>
  </cols>
  <sheetData>
    <row r="1" spans="1:7" ht="18" customHeight="1">
      <c r="A1" s="116"/>
      <c r="B1" s="116"/>
      <c r="C1" s="116"/>
      <c r="D1" s="116"/>
      <c r="E1" s="116"/>
      <c r="F1" s="116"/>
      <c r="G1" s="116"/>
    </row>
    <row r="2" spans="1:7" ht="18" customHeight="1">
      <c r="A2" s="193" t="s">
        <v>0</v>
      </c>
      <c r="B2" s="193"/>
      <c r="C2" s="193"/>
      <c r="D2" s="193"/>
      <c r="E2" s="193"/>
      <c r="F2" s="193"/>
      <c r="G2" s="116"/>
    </row>
    <row r="3" spans="1:7" ht="16.5" customHeight="1">
      <c r="A3" s="116"/>
      <c r="B3" s="116"/>
      <c r="C3" s="116"/>
      <c r="D3" s="116"/>
      <c r="E3" s="116"/>
      <c r="F3" s="116"/>
      <c r="G3" s="116"/>
    </row>
    <row r="4" spans="1:7" ht="24" customHeight="1">
      <c r="A4" s="116"/>
      <c r="B4" s="194" t="s">
        <v>68</v>
      </c>
      <c r="C4" s="194"/>
      <c r="D4" s="194"/>
      <c r="E4" s="194"/>
      <c r="F4" s="194"/>
      <c r="G4" s="194"/>
    </row>
    <row r="5" spans="1:7" ht="25.5" customHeight="1">
      <c r="A5" s="116"/>
      <c r="B5" s="116"/>
      <c r="C5" s="116"/>
      <c r="D5" s="116"/>
      <c r="E5" s="116"/>
      <c r="F5" s="116"/>
      <c r="G5" s="116"/>
    </row>
    <row r="6" spans="1:7" ht="15" customHeight="1">
      <c r="A6" s="195"/>
      <c r="B6" s="195"/>
      <c r="C6" s="195"/>
      <c r="D6" s="117" t="s">
        <v>128</v>
      </c>
      <c r="E6" s="195" t="s">
        <v>735</v>
      </c>
      <c r="F6" s="195"/>
      <c r="G6" s="116"/>
    </row>
    <row r="7" spans="1:7" ht="3" customHeight="1">
      <c r="A7" s="116"/>
      <c r="B7" s="116"/>
      <c r="C7" s="116"/>
      <c r="D7" s="116"/>
      <c r="E7" s="116"/>
      <c r="F7" s="116"/>
      <c r="G7" s="116"/>
    </row>
    <row r="8" spans="1:7" ht="15" customHeight="1">
      <c r="A8" s="196" t="s">
        <v>1</v>
      </c>
      <c r="B8" s="196"/>
      <c r="C8" s="196"/>
      <c r="D8" s="196"/>
      <c r="E8" s="196"/>
      <c r="F8" s="196"/>
      <c r="G8" s="116"/>
    </row>
    <row r="9" spans="1:7" ht="28.5" customHeight="1">
      <c r="A9" s="197" t="s">
        <v>2</v>
      </c>
      <c r="B9" s="197"/>
      <c r="C9" s="198" t="s">
        <v>69</v>
      </c>
      <c r="D9" s="198"/>
      <c r="E9" s="118" t="s">
        <v>130</v>
      </c>
      <c r="F9" s="119" t="s">
        <v>134</v>
      </c>
      <c r="G9" s="116"/>
    </row>
    <row r="10" spans="1:7" ht="14.25" customHeight="1">
      <c r="A10" s="199" t="s">
        <v>3</v>
      </c>
      <c r="B10" s="199"/>
      <c r="C10" s="200" t="s">
        <v>70</v>
      </c>
      <c r="D10" s="200"/>
      <c r="E10" s="120">
        <v>0</v>
      </c>
      <c r="F10" s="121">
        <v>0</v>
      </c>
      <c r="G10" s="116"/>
    </row>
    <row r="11" spans="1:7" ht="14.25" customHeight="1">
      <c r="A11" s="199" t="s">
        <v>4</v>
      </c>
      <c r="B11" s="199"/>
      <c r="C11" s="200" t="s">
        <v>71</v>
      </c>
      <c r="D11" s="200"/>
      <c r="E11" s="120">
        <v>0</v>
      </c>
      <c r="F11" s="121">
        <v>0</v>
      </c>
      <c r="G11" s="116"/>
    </row>
    <row r="12" spans="1:7" ht="15" customHeight="1">
      <c r="A12" s="199" t="s">
        <v>5</v>
      </c>
      <c r="B12" s="199"/>
      <c r="C12" s="201" t="s">
        <v>72</v>
      </c>
      <c r="D12" s="201"/>
      <c r="E12" s="122">
        <v>73275550.94</v>
      </c>
      <c r="F12" s="123">
        <v>3051909647.24</v>
      </c>
      <c r="G12" s="164" t="e">
        <f>+F12-'10'!G8</f>
        <v>#REF!</v>
      </c>
    </row>
    <row r="13" spans="1:7" ht="14.25" customHeight="1">
      <c r="A13" s="199" t="s">
        <v>6</v>
      </c>
      <c r="B13" s="199"/>
      <c r="C13" s="201" t="s">
        <v>73</v>
      </c>
      <c r="D13" s="201"/>
      <c r="E13" s="122">
        <v>6731915701.66</v>
      </c>
      <c r="F13" s="123">
        <v>3987125061.09</v>
      </c>
      <c r="G13" s="116"/>
    </row>
    <row r="14" spans="1:7" ht="14.25" customHeight="1">
      <c r="A14" s="199" t="s">
        <v>7</v>
      </c>
      <c r="B14" s="199"/>
      <c r="C14" s="201" t="s">
        <v>74</v>
      </c>
      <c r="D14" s="201"/>
      <c r="E14" s="122">
        <v>5453725.86</v>
      </c>
      <c r="F14" s="123">
        <v>971017</v>
      </c>
      <c r="G14" s="116"/>
    </row>
    <row r="15" spans="1:7" ht="14.25" customHeight="1">
      <c r="A15" s="199" t="s">
        <v>8</v>
      </c>
      <c r="B15" s="199"/>
      <c r="C15" s="201" t="s">
        <v>75</v>
      </c>
      <c r="D15" s="201"/>
      <c r="E15" s="122">
        <v>10731260758.74</v>
      </c>
      <c r="F15" s="123">
        <v>17352121489.69</v>
      </c>
      <c r="G15" s="116"/>
    </row>
    <row r="16" spans="1:7" ht="14.25" customHeight="1">
      <c r="A16" s="199" t="s">
        <v>9</v>
      </c>
      <c r="B16" s="199"/>
      <c r="C16" s="201" t="s">
        <v>76</v>
      </c>
      <c r="D16" s="201"/>
      <c r="E16" s="122">
        <v>0</v>
      </c>
      <c r="F16" s="124">
        <v>0</v>
      </c>
      <c r="G16" s="116"/>
    </row>
    <row r="17" spans="1:7" ht="15" customHeight="1">
      <c r="A17" s="199" t="s">
        <v>10</v>
      </c>
      <c r="B17" s="199"/>
      <c r="C17" s="201" t="s">
        <v>77</v>
      </c>
      <c r="D17" s="201"/>
      <c r="E17" s="122">
        <v>2852628163.42</v>
      </c>
      <c r="F17" s="123">
        <v>2962772794.46</v>
      </c>
      <c r="G17" s="116"/>
    </row>
    <row r="18" spans="1:7" ht="14.25" customHeight="1">
      <c r="A18" s="199" t="s">
        <v>11</v>
      </c>
      <c r="B18" s="199"/>
      <c r="C18" s="201" t="s">
        <v>78</v>
      </c>
      <c r="D18" s="201"/>
      <c r="E18" s="122">
        <v>337025598.46</v>
      </c>
      <c r="F18" s="123">
        <v>718155436.91</v>
      </c>
      <c r="G18" s="116"/>
    </row>
    <row r="19" spans="1:7" ht="14.25" customHeight="1">
      <c r="A19" s="199" t="s">
        <v>12</v>
      </c>
      <c r="B19" s="199"/>
      <c r="C19" s="201" t="s">
        <v>79</v>
      </c>
      <c r="D19" s="201"/>
      <c r="E19" s="125">
        <v>0</v>
      </c>
      <c r="F19" s="126">
        <v>0</v>
      </c>
      <c r="G19" s="116"/>
    </row>
    <row r="20" spans="1:7" ht="26.25" customHeight="1">
      <c r="A20" s="199" t="s">
        <v>13</v>
      </c>
      <c r="B20" s="199"/>
      <c r="C20" s="201" t="s">
        <v>80</v>
      </c>
      <c r="D20" s="201"/>
      <c r="E20" s="122">
        <v>0</v>
      </c>
      <c r="F20" s="124">
        <v>0</v>
      </c>
      <c r="G20" s="116"/>
    </row>
    <row r="21" spans="1:7" ht="14.25" customHeight="1">
      <c r="A21" s="199" t="s">
        <v>14</v>
      </c>
      <c r="B21" s="199"/>
      <c r="C21" s="201" t="s">
        <v>81</v>
      </c>
      <c r="D21" s="201"/>
      <c r="E21" s="125">
        <v>0</v>
      </c>
      <c r="F21" s="126">
        <v>0</v>
      </c>
      <c r="G21" s="116"/>
    </row>
    <row r="22" spans="1:7" ht="14.25" customHeight="1">
      <c r="A22" s="199" t="s">
        <v>15</v>
      </c>
      <c r="B22" s="199"/>
      <c r="C22" s="200" t="s">
        <v>82</v>
      </c>
      <c r="D22" s="200"/>
      <c r="E22" s="127">
        <v>20731559499.08</v>
      </c>
      <c r="F22" s="128">
        <v>28073055446.39</v>
      </c>
      <c r="G22" s="116"/>
    </row>
    <row r="23" spans="1:7" ht="14.25" customHeight="1">
      <c r="A23" s="199" t="s">
        <v>16</v>
      </c>
      <c r="B23" s="199"/>
      <c r="C23" s="200" t="s">
        <v>83</v>
      </c>
      <c r="D23" s="200"/>
      <c r="E23" s="120">
        <v>0</v>
      </c>
      <c r="F23" s="121">
        <v>0</v>
      </c>
      <c r="G23" s="116"/>
    </row>
    <row r="24" spans="1:7" ht="14.25" customHeight="1">
      <c r="A24" s="199" t="s">
        <v>17</v>
      </c>
      <c r="B24" s="199"/>
      <c r="C24" s="201" t="s">
        <v>84</v>
      </c>
      <c r="D24" s="201"/>
      <c r="E24" s="122">
        <v>21853572768.53</v>
      </c>
      <c r="F24" s="123">
        <v>23587062257.58</v>
      </c>
      <c r="G24" s="116"/>
    </row>
    <row r="25" spans="1:7" ht="15" customHeight="1">
      <c r="A25" s="199" t="s">
        <v>18</v>
      </c>
      <c r="B25" s="199"/>
      <c r="C25" s="201" t="s">
        <v>85</v>
      </c>
      <c r="D25" s="201"/>
      <c r="E25" s="122">
        <v>7019043.74</v>
      </c>
      <c r="F25" s="123">
        <v>23563360.86</v>
      </c>
      <c r="G25" s="116"/>
    </row>
    <row r="26" spans="1:7" ht="14.25" customHeight="1">
      <c r="A26" s="199" t="s">
        <v>19</v>
      </c>
      <c r="B26" s="199"/>
      <c r="C26" s="201" t="s">
        <v>86</v>
      </c>
      <c r="D26" s="201"/>
      <c r="E26" s="122">
        <v>0</v>
      </c>
      <c r="F26" s="124">
        <v>0</v>
      </c>
      <c r="G26" s="116"/>
    </row>
    <row r="27" spans="1:7" ht="14.25" customHeight="1">
      <c r="A27" s="199" t="s">
        <v>20</v>
      </c>
      <c r="B27" s="199"/>
      <c r="C27" s="201" t="s">
        <v>87</v>
      </c>
      <c r="D27" s="201"/>
      <c r="E27" s="122">
        <v>0</v>
      </c>
      <c r="F27" s="124">
        <v>0</v>
      </c>
      <c r="G27" s="116"/>
    </row>
    <row r="28" spans="1:7" ht="14.25" customHeight="1">
      <c r="A28" s="199" t="s">
        <v>21</v>
      </c>
      <c r="B28" s="199"/>
      <c r="C28" s="201" t="s">
        <v>88</v>
      </c>
      <c r="D28" s="201"/>
      <c r="E28" s="125">
        <v>0</v>
      </c>
      <c r="F28" s="126">
        <v>0</v>
      </c>
      <c r="G28" s="116"/>
    </row>
    <row r="29" spans="1:7" ht="14.25" customHeight="1">
      <c r="A29" s="199" t="s">
        <v>22</v>
      </c>
      <c r="B29" s="199"/>
      <c r="C29" s="201" t="s">
        <v>89</v>
      </c>
      <c r="D29" s="201"/>
      <c r="E29" s="122">
        <v>0</v>
      </c>
      <c r="F29" s="124">
        <v>0</v>
      </c>
      <c r="G29" s="116"/>
    </row>
    <row r="30" spans="1:7" ht="15" customHeight="1">
      <c r="A30" s="199" t="s">
        <v>23</v>
      </c>
      <c r="B30" s="199"/>
      <c r="C30" s="201" t="s">
        <v>90</v>
      </c>
      <c r="D30" s="201"/>
      <c r="E30" s="125">
        <v>0</v>
      </c>
      <c r="F30" s="126">
        <v>0</v>
      </c>
      <c r="G30" s="116"/>
    </row>
    <row r="31" spans="1:7" ht="14.25" customHeight="1">
      <c r="A31" s="199" t="s">
        <v>24</v>
      </c>
      <c r="B31" s="199"/>
      <c r="C31" s="201" t="s">
        <v>91</v>
      </c>
      <c r="D31" s="201"/>
      <c r="E31" s="125">
        <v>0</v>
      </c>
      <c r="F31" s="126">
        <v>0</v>
      </c>
      <c r="G31" s="116"/>
    </row>
    <row r="32" spans="1:7" ht="14.25" customHeight="1">
      <c r="A32" s="199" t="s">
        <v>25</v>
      </c>
      <c r="B32" s="199"/>
      <c r="C32" s="201" t="s">
        <v>81</v>
      </c>
      <c r="D32" s="201"/>
      <c r="E32" s="125">
        <v>0</v>
      </c>
      <c r="F32" s="126">
        <v>0</v>
      </c>
      <c r="G32" s="116"/>
    </row>
    <row r="33" spans="1:7" ht="14.25" customHeight="1">
      <c r="A33" s="199" t="s">
        <v>26</v>
      </c>
      <c r="B33" s="199"/>
      <c r="C33" s="200" t="s">
        <v>92</v>
      </c>
      <c r="D33" s="200"/>
      <c r="E33" s="127">
        <v>21860591812.27</v>
      </c>
      <c r="F33" s="128">
        <v>23610625618.44</v>
      </c>
      <c r="G33" s="116"/>
    </row>
    <row r="34" spans="1:7" ht="14.25" customHeight="1">
      <c r="A34" s="199" t="s">
        <v>27</v>
      </c>
      <c r="B34" s="199"/>
      <c r="C34" s="200" t="s">
        <v>93</v>
      </c>
      <c r="D34" s="200"/>
      <c r="E34" s="127">
        <v>42592151311.35</v>
      </c>
      <c r="F34" s="128">
        <v>51683681064.83</v>
      </c>
      <c r="G34" s="116"/>
    </row>
    <row r="35" spans="1:7" ht="15" customHeight="1">
      <c r="A35" s="199" t="s">
        <v>28</v>
      </c>
      <c r="B35" s="199"/>
      <c r="C35" s="200" t="s">
        <v>94</v>
      </c>
      <c r="D35" s="200"/>
      <c r="E35" s="120">
        <v>0</v>
      </c>
      <c r="F35" s="121">
        <v>0</v>
      </c>
      <c r="G35" s="116"/>
    </row>
    <row r="36" spans="1:7" ht="14.25" customHeight="1">
      <c r="A36" s="199" t="s">
        <v>29</v>
      </c>
      <c r="B36" s="199"/>
      <c r="C36" s="200" t="s">
        <v>95</v>
      </c>
      <c r="D36" s="200"/>
      <c r="E36" s="120">
        <v>0</v>
      </c>
      <c r="F36" s="121">
        <v>0</v>
      </c>
      <c r="G36" s="116"/>
    </row>
    <row r="37" spans="1:7" ht="14.25" customHeight="1">
      <c r="A37" s="199" t="s">
        <v>30</v>
      </c>
      <c r="B37" s="199"/>
      <c r="C37" s="200" t="s">
        <v>96</v>
      </c>
      <c r="D37" s="200"/>
      <c r="E37" s="120">
        <v>0</v>
      </c>
      <c r="F37" s="121">
        <v>0</v>
      </c>
      <c r="G37" s="116"/>
    </row>
    <row r="38" spans="1:7" ht="14.25" customHeight="1">
      <c r="A38" s="199" t="s">
        <v>31</v>
      </c>
      <c r="B38" s="199"/>
      <c r="C38" s="201" t="s">
        <v>97</v>
      </c>
      <c r="D38" s="201"/>
      <c r="E38" s="122">
        <v>3603133687.64</v>
      </c>
      <c r="F38" s="123">
        <v>3073966071.46</v>
      </c>
      <c r="G38" s="116"/>
    </row>
    <row r="39" spans="1:7" ht="14.25" customHeight="1">
      <c r="A39" s="199" t="s">
        <v>32</v>
      </c>
      <c r="B39" s="199"/>
      <c r="C39" s="201" t="s">
        <v>98</v>
      </c>
      <c r="D39" s="201"/>
      <c r="E39" s="122">
        <v>9623314.83</v>
      </c>
      <c r="F39" s="123">
        <v>4776588.2</v>
      </c>
      <c r="G39" s="116"/>
    </row>
    <row r="40" spans="1:7" ht="15" customHeight="1">
      <c r="A40" s="199" t="s">
        <v>33</v>
      </c>
      <c r="B40" s="199"/>
      <c r="C40" s="201" t="s">
        <v>99</v>
      </c>
      <c r="D40" s="201"/>
      <c r="E40" s="122">
        <v>1140986269</v>
      </c>
      <c r="F40" s="123">
        <v>2103670709.19</v>
      </c>
      <c r="G40" s="116"/>
    </row>
    <row r="41" spans="1:7" ht="14.25" customHeight="1">
      <c r="A41" s="199" t="s">
        <v>34</v>
      </c>
      <c r="B41" s="199"/>
      <c r="C41" s="201" t="s">
        <v>100</v>
      </c>
      <c r="D41" s="201"/>
      <c r="E41" s="122">
        <v>77626727.07</v>
      </c>
      <c r="F41" s="123">
        <v>46174828.07</v>
      </c>
      <c r="G41" s="116"/>
    </row>
    <row r="42" spans="1:7" ht="14.25" customHeight="1">
      <c r="A42" s="199" t="s">
        <v>35</v>
      </c>
      <c r="B42" s="199"/>
      <c r="C42" s="201" t="s">
        <v>101</v>
      </c>
      <c r="D42" s="201"/>
      <c r="E42" s="122">
        <v>14009532985.41</v>
      </c>
      <c r="F42" s="123">
        <v>22923491959.09</v>
      </c>
      <c r="G42" s="116"/>
    </row>
    <row r="43" spans="1:7" ht="14.25" customHeight="1">
      <c r="A43" s="199" t="s">
        <v>36</v>
      </c>
      <c r="B43" s="199"/>
      <c r="C43" s="201" t="s">
        <v>102</v>
      </c>
      <c r="D43" s="201"/>
      <c r="E43" s="122">
        <v>30917741.05</v>
      </c>
      <c r="F43" s="123">
        <v>12091074.67</v>
      </c>
      <c r="G43" s="116"/>
    </row>
    <row r="44" spans="1:7" ht="14.25" customHeight="1">
      <c r="A44" s="199" t="s">
        <v>37</v>
      </c>
      <c r="B44" s="199"/>
      <c r="C44" s="201" t="s">
        <v>103</v>
      </c>
      <c r="D44" s="201"/>
      <c r="E44" s="122">
        <v>0</v>
      </c>
      <c r="F44" s="124">
        <v>0</v>
      </c>
      <c r="G44" s="116"/>
    </row>
    <row r="45" spans="1:7" ht="15" customHeight="1">
      <c r="A45" s="199" t="s">
        <v>38</v>
      </c>
      <c r="B45" s="199"/>
      <c r="C45" s="201" t="s">
        <v>104</v>
      </c>
      <c r="D45" s="201"/>
      <c r="E45" s="122">
        <v>2016371364.23</v>
      </c>
      <c r="F45" s="123">
        <v>41880000</v>
      </c>
      <c r="G45" s="116"/>
    </row>
    <row r="46" spans="1:7" ht="14.25" customHeight="1">
      <c r="A46" s="199" t="s">
        <v>39</v>
      </c>
      <c r="B46" s="199"/>
      <c r="C46" s="201" t="s">
        <v>105</v>
      </c>
      <c r="D46" s="201"/>
      <c r="E46" s="122">
        <v>158016589.38</v>
      </c>
      <c r="F46" s="123">
        <v>57149583.07</v>
      </c>
      <c r="G46" s="116"/>
    </row>
    <row r="47" spans="1:7" ht="14.25" customHeight="1">
      <c r="A47" s="199" t="s">
        <v>40</v>
      </c>
      <c r="B47" s="199"/>
      <c r="C47" s="201" t="s">
        <v>106</v>
      </c>
      <c r="D47" s="201"/>
      <c r="E47" s="122">
        <v>3109605113.23</v>
      </c>
      <c r="F47" s="123">
        <v>1969623085.68</v>
      </c>
      <c r="G47" s="116"/>
    </row>
    <row r="48" spans="1:7" ht="26.25" customHeight="1">
      <c r="A48" s="199" t="s">
        <v>41</v>
      </c>
      <c r="B48" s="199"/>
      <c r="C48" s="201" t="s">
        <v>107</v>
      </c>
      <c r="D48" s="201"/>
      <c r="E48" s="125">
        <v>0</v>
      </c>
      <c r="F48" s="126">
        <v>0</v>
      </c>
      <c r="G48" s="116"/>
    </row>
    <row r="49" spans="1:7" ht="14.25" customHeight="1">
      <c r="A49" s="199" t="s">
        <v>42</v>
      </c>
      <c r="B49" s="199"/>
      <c r="C49" s="201" t="s">
        <v>108</v>
      </c>
      <c r="D49" s="201"/>
      <c r="E49" s="125">
        <v>0</v>
      </c>
      <c r="F49" s="126">
        <v>0</v>
      </c>
      <c r="G49" s="116"/>
    </row>
    <row r="50" spans="1:7" ht="14.25" customHeight="1">
      <c r="A50" s="199" t="s">
        <v>43</v>
      </c>
      <c r="B50" s="199"/>
      <c r="C50" s="200" t="s">
        <v>109</v>
      </c>
      <c r="D50" s="200"/>
      <c r="E50" s="127">
        <v>24155813791.84</v>
      </c>
      <c r="F50" s="128">
        <v>30232823899.43</v>
      </c>
      <c r="G50" s="116"/>
    </row>
    <row r="51" spans="1:7" ht="14.25" customHeight="1">
      <c r="A51" s="199" t="s">
        <v>44</v>
      </c>
      <c r="B51" s="199"/>
      <c r="C51" s="200" t="s">
        <v>110</v>
      </c>
      <c r="D51" s="200"/>
      <c r="E51" s="120">
        <v>0</v>
      </c>
      <c r="F51" s="121">
        <v>0</v>
      </c>
      <c r="G51" s="116"/>
    </row>
    <row r="52" spans="1:7" ht="14.25" customHeight="1">
      <c r="A52" s="199" t="s">
        <v>45</v>
      </c>
      <c r="B52" s="199"/>
      <c r="C52" s="201" t="s">
        <v>111</v>
      </c>
      <c r="D52" s="201"/>
      <c r="E52" s="122">
        <v>7737634203.15</v>
      </c>
      <c r="F52" s="123">
        <v>8030222061.02</v>
      </c>
      <c r="G52" s="116"/>
    </row>
    <row r="53" spans="1:7" ht="15" customHeight="1">
      <c r="A53" s="199" t="s">
        <v>46</v>
      </c>
      <c r="B53" s="199"/>
      <c r="C53" s="201" t="s">
        <v>112</v>
      </c>
      <c r="D53" s="201"/>
      <c r="E53" s="125">
        <v>0</v>
      </c>
      <c r="F53" s="126">
        <v>0</v>
      </c>
      <c r="G53" s="116"/>
    </row>
    <row r="54" spans="1:7" ht="14.25" customHeight="1">
      <c r="A54" s="199" t="s">
        <v>47</v>
      </c>
      <c r="B54" s="199"/>
      <c r="C54" s="201" t="s">
        <v>113</v>
      </c>
      <c r="D54" s="201"/>
      <c r="E54" s="122">
        <v>0</v>
      </c>
      <c r="F54" s="124">
        <v>0</v>
      </c>
      <c r="G54" s="116"/>
    </row>
    <row r="55" spans="1:7" ht="14.25" customHeight="1">
      <c r="A55" s="199" t="s">
        <v>48</v>
      </c>
      <c r="B55" s="199"/>
      <c r="C55" s="201" t="s">
        <v>114</v>
      </c>
      <c r="D55" s="201"/>
      <c r="E55" s="122">
        <v>0</v>
      </c>
      <c r="F55" s="124">
        <v>0</v>
      </c>
      <c r="G55" s="116"/>
    </row>
    <row r="56" spans="1:7" ht="14.25" customHeight="1">
      <c r="A56" s="199" t="s">
        <v>49</v>
      </c>
      <c r="B56" s="199"/>
      <c r="C56" s="201" t="s">
        <v>108</v>
      </c>
      <c r="D56" s="201"/>
      <c r="E56" s="125">
        <v>0</v>
      </c>
      <c r="F56" s="126">
        <v>0</v>
      </c>
      <c r="G56" s="116"/>
    </row>
    <row r="57" spans="1:7" ht="14.25" customHeight="1">
      <c r="A57" s="199" t="s">
        <v>50</v>
      </c>
      <c r="B57" s="199"/>
      <c r="C57" s="200" t="s">
        <v>115</v>
      </c>
      <c r="D57" s="200"/>
      <c r="E57" s="127">
        <v>7737634203.15</v>
      </c>
      <c r="F57" s="128">
        <v>8030222061.02</v>
      </c>
      <c r="G57" s="116"/>
    </row>
    <row r="58" spans="1:7" ht="15" customHeight="1">
      <c r="A58" s="199" t="s">
        <v>51</v>
      </c>
      <c r="B58" s="199"/>
      <c r="C58" s="200" t="s">
        <v>116</v>
      </c>
      <c r="D58" s="200"/>
      <c r="E58" s="127">
        <v>31893447994.99</v>
      </c>
      <c r="F58" s="128">
        <v>38263045960.45</v>
      </c>
      <c r="G58" s="116"/>
    </row>
    <row r="59" spans="1:7" ht="14.25" customHeight="1">
      <c r="A59" s="199" t="s">
        <v>52</v>
      </c>
      <c r="B59" s="199"/>
      <c r="C59" s="201" t="s">
        <v>117</v>
      </c>
      <c r="D59" s="201"/>
      <c r="E59" s="129">
        <v>0</v>
      </c>
      <c r="F59" s="130">
        <v>0</v>
      </c>
      <c r="G59" s="116"/>
    </row>
    <row r="60" spans="1:7" ht="14.25" customHeight="1">
      <c r="A60" s="199" t="s">
        <v>53</v>
      </c>
      <c r="B60" s="199"/>
      <c r="C60" s="201" t="s">
        <v>118</v>
      </c>
      <c r="D60" s="201"/>
      <c r="E60" s="122">
        <v>0</v>
      </c>
      <c r="F60" s="124">
        <v>0</v>
      </c>
      <c r="G60" s="116"/>
    </row>
    <row r="61" spans="1:7" ht="14.25" customHeight="1">
      <c r="A61" s="199" t="s">
        <v>54</v>
      </c>
      <c r="B61" s="199"/>
      <c r="C61" s="201" t="s">
        <v>119</v>
      </c>
      <c r="D61" s="201"/>
      <c r="E61" s="122">
        <v>5415300</v>
      </c>
      <c r="F61" s="124">
        <v>5415300</v>
      </c>
      <c r="G61" s="116"/>
    </row>
    <row r="62" spans="1:7" ht="14.25" customHeight="1">
      <c r="A62" s="199" t="s">
        <v>55</v>
      </c>
      <c r="B62" s="199"/>
      <c r="C62" s="201" t="s">
        <v>120</v>
      </c>
      <c r="D62" s="201"/>
      <c r="E62" s="122">
        <v>0</v>
      </c>
      <c r="F62" s="124">
        <v>0</v>
      </c>
      <c r="G62" s="116"/>
    </row>
    <row r="63" spans="1:7" ht="15" customHeight="1">
      <c r="A63" s="199" t="s">
        <v>56</v>
      </c>
      <c r="B63" s="199"/>
      <c r="C63" s="201" t="s">
        <v>121</v>
      </c>
      <c r="D63" s="201"/>
      <c r="E63" s="122">
        <v>0</v>
      </c>
      <c r="F63" s="124">
        <v>0</v>
      </c>
      <c r="G63" s="116"/>
    </row>
    <row r="64" spans="1:7" ht="14.25" customHeight="1">
      <c r="A64" s="199" t="s">
        <v>57</v>
      </c>
      <c r="B64" s="199"/>
      <c r="C64" s="201" t="s">
        <v>122</v>
      </c>
      <c r="D64" s="201"/>
      <c r="E64" s="122">
        <v>0</v>
      </c>
      <c r="F64" s="124">
        <v>0</v>
      </c>
      <c r="G64" s="116"/>
    </row>
    <row r="65" spans="1:7" ht="14.25" customHeight="1">
      <c r="A65" s="199" t="s">
        <v>58</v>
      </c>
      <c r="B65" s="199"/>
      <c r="C65" s="201" t="s">
        <v>123</v>
      </c>
      <c r="D65" s="201"/>
      <c r="E65" s="122">
        <v>631113119.95</v>
      </c>
      <c r="F65" s="124">
        <v>631113119.95</v>
      </c>
      <c r="G65" s="116"/>
    </row>
    <row r="66" spans="1:7" ht="14.25" customHeight="1">
      <c r="A66" s="199" t="s">
        <v>59</v>
      </c>
      <c r="B66" s="199"/>
      <c r="C66" s="201" t="s">
        <v>124</v>
      </c>
      <c r="D66" s="201"/>
      <c r="E66" s="125">
        <v>0</v>
      </c>
      <c r="F66" s="126">
        <v>0</v>
      </c>
      <c r="G66" s="116"/>
    </row>
    <row r="67" spans="1:7" ht="14.25" customHeight="1">
      <c r="A67" s="199" t="s">
        <v>60</v>
      </c>
      <c r="B67" s="199"/>
      <c r="C67" s="201" t="s">
        <v>125</v>
      </c>
      <c r="D67" s="201"/>
      <c r="E67" s="122">
        <v>0</v>
      </c>
      <c r="F67" s="124">
        <v>0</v>
      </c>
      <c r="G67" s="116"/>
    </row>
    <row r="68" spans="1:7" ht="15" customHeight="1">
      <c r="A68" s="199" t="s">
        <v>61</v>
      </c>
      <c r="B68" s="199"/>
      <c r="C68" s="201" t="s">
        <v>126</v>
      </c>
      <c r="D68" s="201"/>
      <c r="E68" s="122">
        <v>10062174896.41</v>
      </c>
      <c r="F68" s="124">
        <v>12784106684.43</v>
      </c>
      <c r="G68" s="116"/>
    </row>
    <row r="69" spans="1:7" ht="14.25" customHeight="1">
      <c r="A69" s="199" t="s">
        <v>62</v>
      </c>
      <c r="B69" s="199"/>
      <c r="C69" s="201" t="s">
        <v>108</v>
      </c>
      <c r="D69" s="201"/>
      <c r="E69" s="125">
        <v>0</v>
      </c>
      <c r="F69" s="126">
        <v>0</v>
      </c>
      <c r="G69" s="116"/>
    </row>
    <row r="70" spans="1:7" ht="14.25" customHeight="1">
      <c r="A70" s="199" t="s">
        <v>63</v>
      </c>
      <c r="B70" s="199"/>
      <c r="C70" s="200" t="s">
        <v>127</v>
      </c>
      <c r="D70" s="200"/>
      <c r="E70" s="127">
        <v>10698703316.36</v>
      </c>
      <c r="F70" s="128">
        <v>13420635104.38</v>
      </c>
      <c r="G70" s="116"/>
    </row>
    <row r="71" spans="1:7" ht="14.25" customHeight="1">
      <c r="A71" s="199" t="s">
        <v>64</v>
      </c>
      <c r="B71" s="199"/>
      <c r="C71" s="200" t="s">
        <v>94</v>
      </c>
      <c r="D71" s="200"/>
      <c r="E71" s="127">
        <v>42592151311.35</v>
      </c>
      <c r="F71" s="128">
        <v>51683681064.83</v>
      </c>
      <c r="G71" s="116"/>
    </row>
    <row r="72" spans="1:7" ht="12.75">
      <c r="A72" s="206"/>
      <c r="B72" s="206"/>
      <c r="C72" s="206"/>
      <c r="D72" s="206"/>
      <c r="E72" s="206"/>
      <c r="F72" s="206"/>
      <c r="G72" s="116"/>
    </row>
    <row r="73" spans="1:7" ht="12">
      <c r="A73" s="116"/>
      <c r="B73" s="116"/>
      <c r="C73" s="116"/>
      <c r="D73" s="116"/>
      <c r="E73" s="116"/>
      <c r="F73" s="116"/>
      <c r="G73" s="116"/>
    </row>
    <row r="74" spans="1:7" ht="23.25" customHeight="1">
      <c r="A74" s="203" t="s">
        <v>65</v>
      </c>
      <c r="B74" s="203"/>
      <c r="C74" s="203"/>
      <c r="D74" s="131" t="s">
        <v>129</v>
      </c>
      <c r="E74" s="202" t="s">
        <v>131</v>
      </c>
      <c r="F74" s="202"/>
      <c r="G74" s="116"/>
    </row>
    <row r="75" spans="1:7" ht="24" customHeight="1">
      <c r="A75" s="203" t="s">
        <v>66</v>
      </c>
      <c r="B75" s="203"/>
      <c r="C75" s="203"/>
      <c r="D75" s="131" t="s">
        <v>129</v>
      </c>
      <c r="E75" s="202" t="s">
        <v>132</v>
      </c>
      <c r="F75" s="202"/>
      <c r="G75" s="116"/>
    </row>
    <row r="76" spans="1:7" ht="20.25" customHeight="1">
      <c r="A76" s="116"/>
      <c r="B76" s="116"/>
      <c r="C76" s="116"/>
      <c r="D76" s="116"/>
      <c r="E76" s="116"/>
      <c r="F76" s="116"/>
      <c r="G76" s="116"/>
    </row>
    <row r="77" spans="1:7" ht="14.25" customHeight="1">
      <c r="A77" s="204" t="s">
        <v>67</v>
      </c>
      <c r="B77" s="204"/>
      <c r="C77" s="205">
        <v>44222.65298611111</v>
      </c>
      <c r="D77" s="205"/>
      <c r="E77" s="132" t="s">
        <v>133</v>
      </c>
      <c r="F77" s="133" t="s">
        <v>135</v>
      </c>
      <c r="G77" s="116"/>
    </row>
  </sheetData>
  <sheetProtection/>
  <mergeCells count="138">
    <mergeCell ref="A75:C75"/>
    <mergeCell ref="E75:F75"/>
    <mergeCell ref="A77:B77"/>
    <mergeCell ref="C77:D77"/>
    <mergeCell ref="A70:B70"/>
    <mergeCell ref="C70:D70"/>
    <mergeCell ref="A71:B71"/>
    <mergeCell ref="C71:D71"/>
    <mergeCell ref="A72:F72"/>
    <mergeCell ref="A74:C74"/>
    <mergeCell ref="E74:F74"/>
    <mergeCell ref="A67:B67"/>
    <mergeCell ref="C67:D67"/>
    <mergeCell ref="A68:B68"/>
    <mergeCell ref="C68:D68"/>
    <mergeCell ref="A69:B69"/>
    <mergeCell ref="C69:D69"/>
    <mergeCell ref="A64:B64"/>
    <mergeCell ref="C64:D64"/>
    <mergeCell ref="A65:B65"/>
    <mergeCell ref="C65:D65"/>
    <mergeCell ref="A66:B66"/>
    <mergeCell ref="C66:D66"/>
    <mergeCell ref="A61:B61"/>
    <mergeCell ref="C61:D61"/>
    <mergeCell ref="A62:B62"/>
    <mergeCell ref="C62:D62"/>
    <mergeCell ref="A63:B63"/>
    <mergeCell ref="C63:D63"/>
    <mergeCell ref="A58:B58"/>
    <mergeCell ref="C58:D58"/>
    <mergeCell ref="A59:B59"/>
    <mergeCell ref="C59:D59"/>
    <mergeCell ref="A60:B60"/>
    <mergeCell ref="C60:D60"/>
    <mergeCell ref="A55:B55"/>
    <mergeCell ref="C55:D55"/>
    <mergeCell ref="A56:B56"/>
    <mergeCell ref="C56:D56"/>
    <mergeCell ref="A57:B57"/>
    <mergeCell ref="C57:D57"/>
    <mergeCell ref="A52:B52"/>
    <mergeCell ref="C52:D52"/>
    <mergeCell ref="A53:B53"/>
    <mergeCell ref="C53:D53"/>
    <mergeCell ref="A54:B54"/>
    <mergeCell ref="C54:D54"/>
    <mergeCell ref="A49:B49"/>
    <mergeCell ref="C49:D49"/>
    <mergeCell ref="A50:B50"/>
    <mergeCell ref="C50:D50"/>
    <mergeCell ref="A51:B51"/>
    <mergeCell ref="C51:D51"/>
    <mergeCell ref="A46:B46"/>
    <mergeCell ref="C46:D46"/>
    <mergeCell ref="A47:B47"/>
    <mergeCell ref="C47:D47"/>
    <mergeCell ref="A48:B48"/>
    <mergeCell ref="C48:D48"/>
    <mergeCell ref="A43:B43"/>
    <mergeCell ref="C43:D43"/>
    <mergeCell ref="A44:B44"/>
    <mergeCell ref="C44:D44"/>
    <mergeCell ref="A45:B45"/>
    <mergeCell ref="C45:D45"/>
    <mergeCell ref="A40:B40"/>
    <mergeCell ref="C40:D40"/>
    <mergeCell ref="A41:B41"/>
    <mergeCell ref="C41:D41"/>
    <mergeCell ref="A42:B42"/>
    <mergeCell ref="C42:D42"/>
    <mergeCell ref="A37:B37"/>
    <mergeCell ref="C37:D37"/>
    <mergeCell ref="A38:B38"/>
    <mergeCell ref="C38:D38"/>
    <mergeCell ref="A39:B39"/>
    <mergeCell ref="C39:D39"/>
    <mergeCell ref="A34:B34"/>
    <mergeCell ref="C34:D34"/>
    <mergeCell ref="A35:B35"/>
    <mergeCell ref="C35:D35"/>
    <mergeCell ref="A36:B36"/>
    <mergeCell ref="C36:D36"/>
    <mergeCell ref="A31:B31"/>
    <mergeCell ref="C31:D31"/>
    <mergeCell ref="A32:B32"/>
    <mergeCell ref="C32:D32"/>
    <mergeCell ref="A33:B33"/>
    <mergeCell ref="C33:D33"/>
    <mergeCell ref="A28:B28"/>
    <mergeCell ref="C28:D28"/>
    <mergeCell ref="A29:B29"/>
    <mergeCell ref="C29:D29"/>
    <mergeCell ref="A30:B30"/>
    <mergeCell ref="C30:D30"/>
    <mergeCell ref="A25:B25"/>
    <mergeCell ref="C25:D25"/>
    <mergeCell ref="A26:B26"/>
    <mergeCell ref="C26:D26"/>
    <mergeCell ref="A27:B27"/>
    <mergeCell ref="C27:D27"/>
    <mergeCell ref="A22:B22"/>
    <mergeCell ref="C22:D22"/>
    <mergeCell ref="A23:B23"/>
    <mergeCell ref="C23:D23"/>
    <mergeCell ref="A24:B24"/>
    <mergeCell ref="C24:D24"/>
    <mergeCell ref="A19:B19"/>
    <mergeCell ref="C19:D19"/>
    <mergeCell ref="A20:B20"/>
    <mergeCell ref="C20:D20"/>
    <mergeCell ref="A21:B21"/>
    <mergeCell ref="C21:D21"/>
    <mergeCell ref="A16:B16"/>
    <mergeCell ref="C16:D16"/>
    <mergeCell ref="A17:B17"/>
    <mergeCell ref="C17:D17"/>
    <mergeCell ref="A18:B18"/>
    <mergeCell ref="C18:D18"/>
    <mergeCell ref="A13:B13"/>
    <mergeCell ref="C13:D13"/>
    <mergeCell ref="A14:B14"/>
    <mergeCell ref="C14:D14"/>
    <mergeCell ref="A15:B15"/>
    <mergeCell ref="C15:D15"/>
    <mergeCell ref="A10:B10"/>
    <mergeCell ref="C10:D10"/>
    <mergeCell ref="A11:B11"/>
    <mergeCell ref="C11:D11"/>
    <mergeCell ref="A12:B12"/>
    <mergeCell ref="C12:D12"/>
    <mergeCell ref="A2:F2"/>
    <mergeCell ref="B4:G4"/>
    <mergeCell ref="A6:C6"/>
    <mergeCell ref="E6:F6"/>
    <mergeCell ref="A8:F8"/>
    <mergeCell ref="A9:B9"/>
    <mergeCell ref="C9:D9"/>
  </mergeCells>
  <hyperlinks>
    <hyperlink ref="F12" location="GB!I47" display="GB!I47"/>
    <hyperlink ref="F13" location="D.avlaga!G197" display="D.avlaga!G197"/>
    <hyperlink ref="F14" location="GB!I71" display="GB!I71"/>
    <hyperlink ref="F15" location="Busad.av!G203" display="Busad.av!G203"/>
    <hyperlink ref="F17" location="GB!I413" display="GB!I413"/>
    <hyperlink ref="F18" location="GB!I424" display="GB!I424"/>
    <hyperlink ref="F24" location="GB!J473" display="GB!J473"/>
    <hyperlink ref="F25" location="GB!I481" display="GB!I481"/>
    <hyperlink ref="F38" location="D.ur!G349" display="D.ur!G349"/>
    <hyperlink ref="F39" location="Ts.ur!G90" display="Ts.ur!G90"/>
    <hyperlink ref="F40" location="GB!J517" display="GB!J517"/>
    <hyperlink ref="F41" location="GB!J509" display="GB!J509"/>
    <hyperlink ref="F42" location="Bogino.h.zeel!G20" display="Bogino.h.zeel!G20"/>
    <hyperlink ref="F43" location="xuu.ur!G19" display="xuu.ur!G19"/>
    <hyperlink ref="F45" location="UOO!G65" display="UOO!G65"/>
    <hyperlink ref="F46" location="GB!J531" display="GB!J531"/>
    <hyperlink ref="F47" location="Busad.ur!G704" display="Busad.ur!G704"/>
    <hyperlink ref="F52" location="Urt.x.ur!G23" display="Urt.x.ur!G23"/>
  </hyperlink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G41"/>
  <sheetViews>
    <sheetView showGridLines="0" zoomScalePageLayoutView="0" workbookViewId="0" topLeftCell="A7">
      <selection activeCell="G12" sqref="G12"/>
    </sheetView>
  </sheetViews>
  <sheetFormatPr defaultColWidth="8.8515625" defaultRowHeight="12.75"/>
  <cols>
    <col min="1" max="1" width="8.421875" style="113" customWidth="1"/>
    <col min="2" max="2" width="34.00390625" style="113" customWidth="1"/>
    <col min="3" max="3" width="24.421875" style="113" customWidth="1"/>
    <col min="4" max="5" width="17.140625" style="113" customWidth="1"/>
    <col min="6" max="6" width="16.140625" style="113" customWidth="1"/>
    <col min="7" max="7" width="15.421875" style="113" bestFit="1" customWidth="1"/>
    <col min="8" max="16384" width="8.8515625" style="113" customWidth="1"/>
  </cols>
  <sheetData>
    <row r="1" spans="1:5" ht="18" customHeight="1">
      <c r="A1" s="134"/>
      <c r="B1" s="134"/>
      <c r="C1" s="134"/>
      <c r="D1" s="134"/>
      <c r="E1" s="134"/>
    </row>
    <row r="2" spans="1:5" ht="18" customHeight="1">
      <c r="A2" s="207" t="s">
        <v>0</v>
      </c>
      <c r="B2" s="207"/>
      <c r="C2" s="207"/>
      <c r="D2" s="207"/>
      <c r="E2" s="207"/>
    </row>
    <row r="3" spans="1:5" ht="21.75" customHeight="1">
      <c r="A3" s="134"/>
      <c r="B3" s="134"/>
      <c r="C3" s="134"/>
      <c r="D3" s="134"/>
      <c r="E3" s="134"/>
    </row>
    <row r="4" spans="1:5" ht="18" customHeight="1">
      <c r="A4" s="208" t="s">
        <v>193</v>
      </c>
      <c r="B4" s="208"/>
      <c r="C4" s="208"/>
      <c r="D4" s="208"/>
      <c r="E4" s="208"/>
    </row>
    <row r="5" spans="1:5" ht="14.25" customHeight="1">
      <c r="A5" s="134"/>
      <c r="B5" s="134"/>
      <c r="C5" s="134"/>
      <c r="D5" s="134"/>
      <c r="E5" s="134"/>
    </row>
    <row r="6" spans="1:5" ht="14.25" customHeight="1">
      <c r="A6" s="209"/>
      <c r="B6" s="209"/>
      <c r="C6" s="114" t="s">
        <v>128</v>
      </c>
      <c r="D6" s="209" t="s">
        <v>735</v>
      </c>
      <c r="E6" s="209"/>
    </row>
    <row r="7" spans="1:5" ht="14.25" customHeight="1">
      <c r="A7" s="210" t="s">
        <v>1</v>
      </c>
      <c r="B7" s="210"/>
      <c r="C7" s="210"/>
      <c r="D7" s="210"/>
      <c r="E7" s="210"/>
    </row>
    <row r="8" spans="1:5" ht="29.25" customHeight="1">
      <c r="A8" s="135" t="s">
        <v>2</v>
      </c>
      <c r="B8" s="211" t="s">
        <v>192</v>
      </c>
      <c r="C8" s="211"/>
      <c r="D8" s="135" t="s">
        <v>191</v>
      </c>
      <c r="E8" s="136" t="s">
        <v>190</v>
      </c>
    </row>
    <row r="9" spans="1:6" ht="13.5" customHeight="1">
      <c r="A9" s="137" t="s">
        <v>3</v>
      </c>
      <c r="B9" s="212" t="s">
        <v>189</v>
      </c>
      <c r="C9" s="212"/>
      <c r="D9" s="138">
        <v>57280193806.38</v>
      </c>
      <c r="E9" s="139">
        <v>46173121218.3</v>
      </c>
      <c r="F9" s="176"/>
    </row>
    <row r="10" spans="1:6" ht="13.5" customHeight="1">
      <c r="A10" s="137" t="s">
        <v>28</v>
      </c>
      <c r="B10" s="213" t="s">
        <v>188</v>
      </c>
      <c r="C10" s="213"/>
      <c r="D10" s="111">
        <v>52657081611.86</v>
      </c>
      <c r="E10" s="112">
        <v>42393396369.08</v>
      </c>
      <c r="F10" s="176"/>
    </row>
    <row r="11" spans="1:7" ht="14.25" customHeight="1">
      <c r="A11" s="137" t="s">
        <v>187</v>
      </c>
      <c r="B11" s="212" t="s">
        <v>186</v>
      </c>
      <c r="C11" s="212"/>
      <c r="D11" s="138">
        <v>4623112194.52</v>
      </c>
      <c r="E11" s="139">
        <v>3779724849.22</v>
      </c>
      <c r="F11" s="176"/>
      <c r="G11" s="175"/>
    </row>
    <row r="12" spans="1:5" ht="13.5" customHeight="1">
      <c r="A12" s="137" t="s">
        <v>185</v>
      </c>
      <c r="B12" s="213" t="s">
        <v>184</v>
      </c>
      <c r="C12" s="213"/>
      <c r="D12" s="111">
        <v>0</v>
      </c>
      <c r="E12" s="112">
        <v>0</v>
      </c>
    </row>
    <row r="13" spans="1:5" ht="13.5" customHeight="1">
      <c r="A13" s="137" t="s">
        <v>183</v>
      </c>
      <c r="B13" s="213" t="s">
        <v>182</v>
      </c>
      <c r="C13" s="213"/>
      <c r="D13" s="111">
        <v>5106244.1</v>
      </c>
      <c r="E13" s="112">
        <v>6497319.96</v>
      </c>
    </row>
    <row r="14" spans="1:5" ht="13.5" customHeight="1">
      <c r="A14" s="137" t="s">
        <v>181</v>
      </c>
      <c r="B14" s="213" t="s">
        <v>180</v>
      </c>
      <c r="C14" s="213"/>
      <c r="D14" s="111">
        <v>0</v>
      </c>
      <c r="E14" s="112">
        <v>0</v>
      </c>
    </row>
    <row r="15" spans="1:5" ht="14.25" customHeight="1">
      <c r="A15" s="137" t="s">
        <v>179</v>
      </c>
      <c r="B15" s="213" t="s">
        <v>178</v>
      </c>
      <c r="C15" s="213"/>
      <c r="D15" s="111">
        <v>0</v>
      </c>
      <c r="E15" s="112">
        <v>0</v>
      </c>
    </row>
    <row r="16" spans="1:6" ht="13.5" customHeight="1">
      <c r="A16" s="137" t="s">
        <v>177</v>
      </c>
      <c r="B16" s="213" t="s">
        <v>176</v>
      </c>
      <c r="C16" s="213"/>
      <c r="D16" s="111">
        <v>0</v>
      </c>
      <c r="E16" s="112">
        <v>2488564526.29</v>
      </c>
      <c r="F16" s="175"/>
    </row>
    <row r="17" spans="1:5" ht="13.5" customHeight="1">
      <c r="A17" s="137" t="s">
        <v>175</v>
      </c>
      <c r="B17" s="213" t="s">
        <v>174</v>
      </c>
      <c r="C17" s="213"/>
      <c r="D17" s="111">
        <v>0</v>
      </c>
      <c r="E17" s="112">
        <v>0</v>
      </c>
    </row>
    <row r="18" spans="1:5" ht="14.25" customHeight="1">
      <c r="A18" s="137" t="s">
        <v>173</v>
      </c>
      <c r="B18" s="213" t="s">
        <v>172</v>
      </c>
      <c r="C18" s="213"/>
      <c r="D18" s="111">
        <v>3801580337.33</v>
      </c>
      <c r="E18" s="112">
        <v>3593728560.63</v>
      </c>
    </row>
    <row r="19" spans="1:5" ht="13.5" customHeight="1">
      <c r="A19" s="137" t="s">
        <v>171</v>
      </c>
      <c r="B19" s="213" t="s">
        <v>170</v>
      </c>
      <c r="C19" s="213"/>
      <c r="D19" s="111">
        <v>0</v>
      </c>
      <c r="E19" s="112">
        <v>0</v>
      </c>
    </row>
    <row r="20" spans="1:5" ht="13.5" customHeight="1">
      <c r="A20" s="137" t="s">
        <v>169</v>
      </c>
      <c r="B20" s="213" t="s">
        <v>168</v>
      </c>
      <c r="C20" s="213"/>
      <c r="D20" s="111">
        <v>0</v>
      </c>
      <c r="E20" s="112">
        <v>1300000</v>
      </c>
    </row>
    <row r="21" spans="1:5" ht="13.5" customHeight="1">
      <c r="A21" s="137" t="s">
        <v>167</v>
      </c>
      <c r="B21" s="213" t="s">
        <v>166</v>
      </c>
      <c r="C21" s="213"/>
      <c r="D21" s="111">
        <v>114959532.19</v>
      </c>
      <c r="E21" s="112">
        <v>132724835.92</v>
      </c>
    </row>
    <row r="22" spans="1:5" ht="14.25" customHeight="1">
      <c r="A22" s="137" t="s">
        <v>165</v>
      </c>
      <c r="B22" s="213" t="s">
        <v>164</v>
      </c>
      <c r="C22" s="213"/>
      <c r="D22" s="111">
        <v>-58552935.91</v>
      </c>
      <c r="E22" s="112">
        <v>-15269368.57</v>
      </c>
    </row>
    <row r="23" spans="1:5" ht="13.5" customHeight="1">
      <c r="A23" s="137" t="s">
        <v>163</v>
      </c>
      <c r="B23" s="213" t="s">
        <v>162</v>
      </c>
      <c r="C23" s="213"/>
      <c r="D23" s="111">
        <v>0</v>
      </c>
      <c r="E23" s="112">
        <v>0</v>
      </c>
    </row>
    <row r="24" spans="1:5" ht="13.5" customHeight="1">
      <c r="A24" s="137" t="s">
        <v>161</v>
      </c>
      <c r="B24" s="213" t="s">
        <v>160</v>
      </c>
      <c r="C24" s="213"/>
      <c r="D24" s="111">
        <v>0</v>
      </c>
      <c r="E24" s="112">
        <v>0</v>
      </c>
    </row>
    <row r="25" spans="1:5" ht="14.25" customHeight="1">
      <c r="A25" s="137" t="s">
        <v>159</v>
      </c>
      <c r="B25" s="213" t="s">
        <v>158</v>
      </c>
      <c r="C25" s="213"/>
      <c r="D25" s="111">
        <v>0</v>
      </c>
      <c r="E25" s="112">
        <v>0</v>
      </c>
    </row>
    <row r="26" spans="1:5" ht="13.5" customHeight="1">
      <c r="A26" s="137" t="s">
        <v>157</v>
      </c>
      <c r="B26" s="212" t="s">
        <v>156</v>
      </c>
      <c r="C26" s="212"/>
      <c r="D26" s="138">
        <v>883044697.57</v>
      </c>
      <c r="E26" s="139">
        <v>2797213602.19</v>
      </c>
    </row>
    <row r="27" spans="1:5" ht="13.5" customHeight="1">
      <c r="A27" s="137" t="s">
        <v>155</v>
      </c>
      <c r="B27" s="213" t="s">
        <v>154</v>
      </c>
      <c r="C27" s="213"/>
      <c r="D27" s="111">
        <v>94119177.77</v>
      </c>
      <c r="E27" s="112">
        <v>75281814.17</v>
      </c>
    </row>
    <row r="28" spans="1:5" ht="13.5" customHeight="1">
      <c r="A28" s="137" t="s">
        <v>153</v>
      </c>
      <c r="B28" s="212" t="s">
        <v>152</v>
      </c>
      <c r="C28" s="212"/>
      <c r="D28" s="138">
        <v>788925519.8</v>
      </c>
      <c r="E28" s="139">
        <v>2721931788.02</v>
      </c>
    </row>
    <row r="29" spans="1:5" ht="14.25" customHeight="1">
      <c r="A29" s="137" t="s">
        <v>151</v>
      </c>
      <c r="B29" s="212" t="s">
        <v>150</v>
      </c>
      <c r="C29" s="212"/>
      <c r="D29" s="138">
        <v>0</v>
      </c>
      <c r="E29" s="139">
        <v>0</v>
      </c>
    </row>
    <row r="30" spans="1:5" ht="13.5" customHeight="1">
      <c r="A30" s="137" t="s">
        <v>149</v>
      </c>
      <c r="B30" s="212" t="s">
        <v>148</v>
      </c>
      <c r="C30" s="212"/>
      <c r="D30" s="138">
        <v>788925519.8</v>
      </c>
      <c r="E30" s="139">
        <v>2721931788.02</v>
      </c>
    </row>
    <row r="31" spans="1:5" ht="13.5" customHeight="1">
      <c r="A31" s="137" t="s">
        <v>147</v>
      </c>
      <c r="B31" s="213" t="s">
        <v>146</v>
      </c>
      <c r="C31" s="213"/>
      <c r="D31" s="111">
        <v>0</v>
      </c>
      <c r="E31" s="112">
        <v>0</v>
      </c>
    </row>
    <row r="32" spans="1:5" ht="14.25" customHeight="1">
      <c r="A32" s="137" t="s">
        <v>145</v>
      </c>
      <c r="B32" s="213" t="s">
        <v>144</v>
      </c>
      <c r="C32" s="213"/>
      <c r="D32" s="111">
        <v>0</v>
      </c>
      <c r="E32" s="112">
        <v>0</v>
      </c>
    </row>
    <row r="33" spans="1:5" ht="13.5" customHeight="1">
      <c r="A33" s="137" t="s">
        <v>143</v>
      </c>
      <c r="B33" s="213" t="s">
        <v>142</v>
      </c>
      <c r="C33" s="213"/>
      <c r="D33" s="111">
        <v>0</v>
      </c>
      <c r="E33" s="112">
        <v>0</v>
      </c>
    </row>
    <row r="34" spans="1:5" ht="13.5" customHeight="1">
      <c r="A34" s="137" t="s">
        <v>141</v>
      </c>
      <c r="B34" s="213" t="s">
        <v>140</v>
      </c>
      <c r="C34" s="213"/>
      <c r="D34" s="111">
        <v>0</v>
      </c>
      <c r="E34" s="112">
        <v>0</v>
      </c>
    </row>
    <row r="35" spans="1:5" ht="13.5" customHeight="1">
      <c r="A35" s="137" t="s">
        <v>139</v>
      </c>
      <c r="B35" s="212" t="s">
        <v>138</v>
      </c>
      <c r="C35" s="212"/>
      <c r="D35" s="138">
        <v>788925519.8</v>
      </c>
      <c r="E35" s="139">
        <v>2721931788.02</v>
      </c>
    </row>
    <row r="36" spans="1:5" ht="14.25" customHeight="1">
      <c r="A36" s="137" t="s">
        <v>137</v>
      </c>
      <c r="B36" s="212" t="s">
        <v>136</v>
      </c>
      <c r="C36" s="212"/>
      <c r="D36" s="138">
        <v>0</v>
      </c>
      <c r="E36" s="139">
        <v>0</v>
      </c>
    </row>
    <row r="37" spans="1:5" ht="1.5" customHeight="1">
      <c r="A37" s="217"/>
      <c r="B37" s="217"/>
      <c r="C37" s="217"/>
      <c r="D37" s="217"/>
      <c r="E37" s="217"/>
    </row>
    <row r="38" spans="1:5" ht="23.25" customHeight="1">
      <c r="A38" s="214" t="s">
        <v>65</v>
      </c>
      <c r="B38" s="214"/>
      <c r="C38" s="140" t="s">
        <v>129</v>
      </c>
      <c r="D38" s="215" t="s">
        <v>131</v>
      </c>
      <c r="E38" s="215"/>
    </row>
    <row r="39" spans="1:5" ht="24" customHeight="1">
      <c r="A39" s="214" t="s">
        <v>66</v>
      </c>
      <c r="B39" s="214"/>
      <c r="C39" s="140" t="s">
        <v>129</v>
      </c>
      <c r="D39" s="215" t="s">
        <v>132</v>
      </c>
      <c r="E39" s="215"/>
    </row>
    <row r="40" spans="1:5" ht="21" customHeight="1">
      <c r="A40" s="134"/>
      <c r="B40" s="134"/>
      <c r="C40" s="134"/>
      <c r="D40" s="134"/>
      <c r="E40" s="134"/>
    </row>
    <row r="41" spans="1:5" ht="14.25" customHeight="1">
      <c r="A41" s="141" t="s">
        <v>67</v>
      </c>
      <c r="B41" s="216">
        <v>44222.65403935185</v>
      </c>
      <c r="C41" s="216"/>
      <c r="D41" s="141" t="s">
        <v>133</v>
      </c>
      <c r="E41" s="142" t="s">
        <v>135</v>
      </c>
    </row>
  </sheetData>
  <sheetProtection/>
  <mergeCells count="40">
    <mergeCell ref="A39:B39"/>
    <mergeCell ref="D39:E39"/>
    <mergeCell ref="B41:C41"/>
    <mergeCell ref="B33:C33"/>
    <mergeCell ref="B34:C34"/>
    <mergeCell ref="B35:C35"/>
    <mergeCell ref="B36:C36"/>
    <mergeCell ref="A37:E37"/>
    <mergeCell ref="A38:B38"/>
    <mergeCell ref="D38:E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2:E2"/>
    <mergeCell ref="A4:E4"/>
    <mergeCell ref="A6:B6"/>
    <mergeCell ref="D6:E6"/>
    <mergeCell ref="A7:E7"/>
    <mergeCell ref="B8:C8"/>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K31"/>
  <sheetViews>
    <sheetView showGridLines="0" zoomScalePageLayoutView="0" workbookViewId="0" topLeftCell="A10">
      <selection activeCell="I16" sqref="I16"/>
    </sheetView>
  </sheetViews>
  <sheetFormatPr defaultColWidth="8.8515625" defaultRowHeight="12.75"/>
  <cols>
    <col min="1" max="1" width="4.140625" style="144" customWidth="1"/>
    <col min="2" max="2" width="4.00390625" style="144" customWidth="1"/>
    <col min="3" max="3" width="34.57421875" style="144" customWidth="1"/>
    <col min="4" max="8" width="13.140625" style="144" customWidth="1"/>
    <col min="9" max="9" width="13.421875" style="144" customWidth="1"/>
    <col min="10" max="11" width="13.140625" style="144" customWidth="1"/>
    <col min="12" max="16384" width="8.8515625" style="144" customWidth="1"/>
  </cols>
  <sheetData>
    <row r="1" spans="1:11" ht="25.5" customHeight="1">
      <c r="A1" s="143"/>
      <c r="B1" s="143"/>
      <c r="C1" s="143"/>
      <c r="D1" s="143"/>
      <c r="E1" s="143"/>
      <c r="F1" s="143"/>
      <c r="G1" s="143"/>
      <c r="H1" s="143"/>
      <c r="I1" s="143"/>
      <c r="J1" s="143"/>
      <c r="K1" s="143"/>
    </row>
    <row r="2" spans="1:11" ht="18" customHeight="1">
      <c r="A2" s="218" t="s">
        <v>0</v>
      </c>
      <c r="B2" s="218"/>
      <c r="C2" s="218"/>
      <c r="D2" s="218"/>
      <c r="E2" s="218"/>
      <c r="F2" s="218"/>
      <c r="G2" s="218"/>
      <c r="H2" s="218"/>
      <c r="I2" s="218"/>
      <c r="J2" s="218"/>
      <c r="K2" s="218"/>
    </row>
    <row r="3" spans="1:11" ht="22.5" customHeight="1">
      <c r="A3" s="143"/>
      <c r="B3" s="143"/>
      <c r="C3" s="143"/>
      <c r="D3" s="143"/>
      <c r="E3" s="143"/>
      <c r="F3" s="143"/>
      <c r="G3" s="143"/>
      <c r="H3" s="143"/>
      <c r="I3" s="143"/>
      <c r="J3" s="143"/>
      <c r="K3" s="143"/>
    </row>
    <row r="4" spans="1:11" ht="24" customHeight="1">
      <c r="A4" s="219" t="s">
        <v>212</v>
      </c>
      <c r="B4" s="219"/>
      <c r="C4" s="219"/>
      <c r="D4" s="219"/>
      <c r="E4" s="219"/>
      <c r="F4" s="219"/>
      <c r="G4" s="219"/>
      <c r="H4" s="219"/>
      <c r="I4" s="219"/>
      <c r="J4" s="219"/>
      <c r="K4" s="219"/>
    </row>
    <row r="5" spans="1:11" ht="25.5" customHeight="1">
      <c r="A5" s="143"/>
      <c r="B5" s="143"/>
      <c r="C5" s="143"/>
      <c r="D5" s="143"/>
      <c r="E5" s="143"/>
      <c r="F5" s="143"/>
      <c r="G5" s="143"/>
      <c r="H5" s="143"/>
      <c r="I5" s="143"/>
      <c r="J5" s="143"/>
      <c r="K5" s="143"/>
    </row>
    <row r="6" spans="1:11" ht="14.25" customHeight="1">
      <c r="A6" s="220"/>
      <c r="B6" s="220"/>
      <c r="C6" s="220"/>
      <c r="D6" s="221" t="s">
        <v>128</v>
      </c>
      <c r="E6" s="221"/>
      <c r="F6" s="221"/>
      <c r="G6" s="221"/>
      <c r="H6" s="221"/>
      <c r="I6" s="221"/>
      <c r="J6" s="220" t="s">
        <v>735</v>
      </c>
      <c r="K6" s="220"/>
    </row>
    <row r="7" spans="1:11" ht="5.25" customHeight="1">
      <c r="A7" s="143"/>
      <c r="B7" s="143"/>
      <c r="C7" s="143"/>
      <c r="D7" s="143"/>
      <c r="E7" s="143"/>
      <c r="F7" s="143"/>
      <c r="G7" s="143"/>
      <c r="H7" s="143"/>
      <c r="I7" s="143"/>
      <c r="J7" s="143"/>
      <c r="K7" s="143"/>
    </row>
    <row r="8" spans="1:11" ht="43.5" customHeight="1">
      <c r="A8" s="146"/>
      <c r="B8" s="222" t="s">
        <v>192</v>
      </c>
      <c r="C8" s="222"/>
      <c r="D8" s="146" t="s">
        <v>211</v>
      </c>
      <c r="E8" s="146" t="s">
        <v>210</v>
      </c>
      <c r="F8" s="146" t="s">
        <v>209</v>
      </c>
      <c r="G8" s="146" t="s">
        <v>208</v>
      </c>
      <c r="H8" s="146" t="s">
        <v>207</v>
      </c>
      <c r="I8" s="146" t="s">
        <v>206</v>
      </c>
      <c r="J8" s="146" t="s">
        <v>205</v>
      </c>
      <c r="K8" s="147" t="s">
        <v>204</v>
      </c>
    </row>
    <row r="9" spans="1:11" ht="14.25" customHeight="1">
      <c r="A9" s="148">
        <v>1</v>
      </c>
      <c r="B9" s="223" t="s">
        <v>203</v>
      </c>
      <c r="C9" s="223"/>
      <c r="D9" s="150">
        <v>10830600</v>
      </c>
      <c r="E9" s="150">
        <v>0</v>
      </c>
      <c r="F9" s="150">
        <v>0</v>
      </c>
      <c r="G9" s="150">
        <v>1262226239.9</v>
      </c>
      <c r="H9" s="150">
        <v>0</v>
      </c>
      <c r="I9" s="150">
        <v>0</v>
      </c>
      <c r="J9" s="150">
        <v>18546498753.22</v>
      </c>
      <c r="K9" s="151">
        <v>19819555593.12</v>
      </c>
    </row>
    <row r="10" spans="1:11" ht="23.25" customHeight="1">
      <c r="A10" s="148">
        <v>2</v>
      </c>
      <c r="B10" s="223" t="s">
        <v>202</v>
      </c>
      <c r="C10" s="223"/>
      <c r="D10" s="150">
        <v>0</v>
      </c>
      <c r="E10" s="150">
        <v>0</v>
      </c>
      <c r="F10" s="150">
        <v>0</v>
      </c>
      <c r="G10" s="150">
        <v>0</v>
      </c>
      <c r="H10" s="150">
        <v>0</v>
      </c>
      <c r="I10" s="150">
        <v>0</v>
      </c>
      <c r="J10" s="150">
        <v>0</v>
      </c>
      <c r="K10" s="151">
        <v>0</v>
      </c>
    </row>
    <row r="11" spans="1:11" ht="14.25" customHeight="1">
      <c r="A11" s="148">
        <v>3</v>
      </c>
      <c r="B11" s="223" t="s">
        <v>201</v>
      </c>
      <c r="C11" s="223"/>
      <c r="D11" s="150">
        <v>10830600</v>
      </c>
      <c r="E11" s="150">
        <v>0</v>
      </c>
      <c r="F11" s="150">
        <v>0</v>
      </c>
      <c r="G11" s="150">
        <v>1262226239.9</v>
      </c>
      <c r="H11" s="150">
        <v>0</v>
      </c>
      <c r="I11" s="150">
        <v>0</v>
      </c>
      <c r="J11" s="150">
        <v>18546498753.22</v>
      </c>
      <c r="K11" s="151">
        <v>19819555593.12</v>
      </c>
    </row>
    <row r="12" spans="1:11" ht="14.25" customHeight="1">
      <c r="A12" s="148">
        <v>4</v>
      </c>
      <c r="B12" s="223" t="s">
        <v>200</v>
      </c>
      <c r="C12" s="223"/>
      <c r="D12" s="150">
        <v>0</v>
      </c>
      <c r="E12" s="150">
        <v>0</v>
      </c>
      <c r="F12" s="150">
        <v>0</v>
      </c>
      <c r="G12" s="150">
        <v>0</v>
      </c>
      <c r="H12" s="150">
        <v>0</v>
      </c>
      <c r="I12" s="150">
        <v>0</v>
      </c>
      <c r="J12" s="150">
        <v>0</v>
      </c>
      <c r="K12" s="151">
        <v>0</v>
      </c>
    </row>
    <row r="13" spans="1:11" ht="15" customHeight="1">
      <c r="A13" s="148">
        <v>5</v>
      </c>
      <c r="B13" s="223" t="s">
        <v>199</v>
      </c>
      <c r="C13" s="223"/>
      <c r="D13" s="150">
        <v>0</v>
      </c>
      <c r="E13" s="150">
        <v>0</v>
      </c>
      <c r="F13" s="150">
        <v>0</v>
      </c>
      <c r="G13" s="150">
        <v>0</v>
      </c>
      <c r="H13" s="150">
        <v>0</v>
      </c>
      <c r="I13" s="150">
        <v>0</v>
      </c>
      <c r="J13" s="150">
        <v>0</v>
      </c>
      <c r="K13" s="151">
        <v>0</v>
      </c>
    </row>
    <row r="14" spans="1:11" ht="14.25" customHeight="1">
      <c r="A14" s="148">
        <v>6</v>
      </c>
      <c r="B14" s="223" t="s">
        <v>198</v>
      </c>
      <c r="C14" s="223"/>
      <c r="D14" s="150">
        <v>0</v>
      </c>
      <c r="E14" s="150">
        <v>0</v>
      </c>
      <c r="F14" s="150">
        <v>0</v>
      </c>
      <c r="G14" s="150">
        <v>0</v>
      </c>
      <c r="H14" s="150">
        <v>0</v>
      </c>
      <c r="I14" s="150">
        <v>0</v>
      </c>
      <c r="J14" s="150">
        <v>0</v>
      </c>
      <c r="K14" s="151">
        <v>0</v>
      </c>
    </row>
    <row r="15" spans="1:11" ht="14.25" customHeight="1">
      <c r="A15" s="148">
        <v>7</v>
      </c>
      <c r="B15" s="223" t="s">
        <v>197</v>
      </c>
      <c r="C15" s="223"/>
      <c r="D15" s="150">
        <v>0</v>
      </c>
      <c r="E15" s="150">
        <v>0</v>
      </c>
      <c r="F15" s="150">
        <v>0</v>
      </c>
      <c r="G15" s="150">
        <v>0</v>
      </c>
      <c r="H15" s="150">
        <v>0</v>
      </c>
      <c r="I15" s="150">
        <v>0</v>
      </c>
      <c r="J15" s="150">
        <v>788925519.8</v>
      </c>
      <c r="K15" s="151">
        <v>788925519.8</v>
      </c>
    </row>
    <row r="16" spans="1:11" ht="14.25" customHeight="1">
      <c r="A16" s="148">
        <v>8</v>
      </c>
      <c r="B16" s="223" t="s">
        <v>196</v>
      </c>
      <c r="C16" s="223"/>
      <c r="D16" s="150">
        <v>0</v>
      </c>
      <c r="E16" s="150">
        <v>0</v>
      </c>
      <c r="F16" s="150">
        <v>0</v>
      </c>
      <c r="G16" s="150">
        <v>0</v>
      </c>
      <c r="H16" s="150">
        <v>0</v>
      </c>
      <c r="I16" s="150">
        <v>0</v>
      </c>
      <c r="J16" s="150">
        <v>0</v>
      </c>
      <c r="K16" s="151">
        <v>0</v>
      </c>
    </row>
    <row r="17" spans="1:11" ht="14.25" customHeight="1">
      <c r="A17" s="148">
        <v>9</v>
      </c>
      <c r="B17" s="223" t="s">
        <v>195</v>
      </c>
      <c r="C17" s="223"/>
      <c r="D17" s="150">
        <v>5415300</v>
      </c>
      <c r="E17" s="150">
        <v>0</v>
      </c>
      <c r="F17" s="150">
        <v>0</v>
      </c>
      <c r="G17" s="150">
        <v>631113119.95</v>
      </c>
      <c r="H17" s="150">
        <v>0</v>
      </c>
      <c r="I17" s="150">
        <v>0</v>
      </c>
      <c r="J17" s="150">
        <v>10062174896.41</v>
      </c>
      <c r="K17" s="151">
        <v>10698703316.36</v>
      </c>
    </row>
    <row r="18" spans="1:11" ht="23.25" customHeight="1">
      <c r="A18" s="148">
        <v>10</v>
      </c>
      <c r="B18" s="223" t="s">
        <v>202</v>
      </c>
      <c r="C18" s="223"/>
      <c r="D18" s="150">
        <v>0</v>
      </c>
      <c r="E18" s="150">
        <v>0</v>
      </c>
      <c r="F18" s="150">
        <v>0</v>
      </c>
      <c r="G18" s="150">
        <v>0</v>
      </c>
      <c r="H18" s="150">
        <v>0</v>
      </c>
      <c r="I18" s="150">
        <v>0</v>
      </c>
      <c r="J18" s="150">
        <v>0</v>
      </c>
      <c r="K18" s="151">
        <v>0</v>
      </c>
    </row>
    <row r="19" spans="1:11" ht="14.25" customHeight="1">
      <c r="A19" s="148">
        <v>11</v>
      </c>
      <c r="B19" s="223" t="s">
        <v>201</v>
      </c>
      <c r="C19" s="223"/>
      <c r="D19" s="150">
        <v>5415300</v>
      </c>
      <c r="E19" s="150">
        <v>0</v>
      </c>
      <c r="F19" s="150">
        <v>0</v>
      </c>
      <c r="G19" s="150">
        <v>631113119.95</v>
      </c>
      <c r="H19" s="150">
        <v>0</v>
      </c>
      <c r="I19" s="150">
        <v>0</v>
      </c>
      <c r="J19" s="150">
        <v>10062174896.41</v>
      </c>
      <c r="K19" s="151">
        <v>10698703316.36</v>
      </c>
    </row>
    <row r="20" spans="1:11" ht="15" customHeight="1">
      <c r="A20" s="148">
        <v>12</v>
      </c>
      <c r="B20" s="223" t="s">
        <v>200</v>
      </c>
      <c r="C20" s="223"/>
      <c r="D20" s="150">
        <v>0</v>
      </c>
      <c r="E20" s="150">
        <v>0</v>
      </c>
      <c r="F20" s="150">
        <v>0</v>
      </c>
      <c r="G20" s="150">
        <v>0</v>
      </c>
      <c r="H20" s="150">
        <v>0</v>
      </c>
      <c r="I20" s="150">
        <v>0</v>
      </c>
      <c r="J20" s="150">
        <v>0</v>
      </c>
      <c r="K20" s="151">
        <v>0</v>
      </c>
    </row>
    <row r="21" spans="1:11" ht="14.25" customHeight="1">
      <c r="A21" s="148">
        <v>13</v>
      </c>
      <c r="B21" s="223" t="s">
        <v>199</v>
      </c>
      <c r="C21" s="223"/>
      <c r="D21" s="150">
        <v>0</v>
      </c>
      <c r="E21" s="150">
        <v>0</v>
      </c>
      <c r="F21" s="150">
        <v>0</v>
      </c>
      <c r="G21" s="150">
        <v>0</v>
      </c>
      <c r="H21" s="150">
        <v>0</v>
      </c>
      <c r="I21" s="150">
        <v>0</v>
      </c>
      <c r="J21" s="150">
        <v>0</v>
      </c>
      <c r="K21" s="151">
        <v>0</v>
      </c>
    </row>
    <row r="22" spans="1:11" ht="14.25" customHeight="1">
      <c r="A22" s="148">
        <v>14</v>
      </c>
      <c r="B22" s="223" t="s">
        <v>198</v>
      </c>
      <c r="C22" s="223"/>
      <c r="D22" s="150">
        <v>0</v>
      </c>
      <c r="E22" s="150">
        <v>0</v>
      </c>
      <c r="F22" s="150">
        <v>0</v>
      </c>
      <c r="G22" s="150">
        <v>0</v>
      </c>
      <c r="H22" s="150">
        <v>0</v>
      </c>
      <c r="I22" s="150">
        <v>0</v>
      </c>
      <c r="J22" s="150">
        <v>0</v>
      </c>
      <c r="K22" s="151">
        <v>0</v>
      </c>
    </row>
    <row r="23" spans="1:11" ht="14.25" customHeight="1">
      <c r="A23" s="148">
        <v>15</v>
      </c>
      <c r="B23" s="223" t="s">
        <v>197</v>
      </c>
      <c r="C23" s="223"/>
      <c r="D23" s="150">
        <v>0</v>
      </c>
      <c r="E23" s="150">
        <v>0</v>
      </c>
      <c r="F23" s="150">
        <v>0</v>
      </c>
      <c r="G23" s="150">
        <v>0</v>
      </c>
      <c r="H23" s="150">
        <v>0</v>
      </c>
      <c r="I23" s="150">
        <v>0</v>
      </c>
      <c r="J23" s="150">
        <v>2721931788.02</v>
      </c>
      <c r="K23" s="151">
        <v>2721931788.02</v>
      </c>
    </row>
    <row r="24" spans="1:11" ht="14.25" customHeight="1">
      <c r="A24" s="148">
        <v>16</v>
      </c>
      <c r="B24" s="223" t="s">
        <v>196</v>
      </c>
      <c r="C24" s="223"/>
      <c r="D24" s="150">
        <v>0</v>
      </c>
      <c r="E24" s="150">
        <v>0</v>
      </c>
      <c r="F24" s="150">
        <v>0</v>
      </c>
      <c r="G24" s="150">
        <v>0</v>
      </c>
      <c r="H24" s="150">
        <v>0</v>
      </c>
      <c r="I24" s="150">
        <v>0</v>
      </c>
      <c r="J24" s="150">
        <v>0</v>
      </c>
      <c r="K24" s="151">
        <v>0</v>
      </c>
    </row>
    <row r="25" spans="1:11" ht="15" customHeight="1">
      <c r="A25" s="148">
        <v>17</v>
      </c>
      <c r="B25" s="223" t="s">
        <v>736</v>
      </c>
      <c r="C25" s="223"/>
      <c r="D25" s="150">
        <v>5415300</v>
      </c>
      <c r="E25" s="150">
        <v>0</v>
      </c>
      <c r="F25" s="150">
        <v>0</v>
      </c>
      <c r="G25" s="150">
        <v>631113119.95</v>
      </c>
      <c r="H25" s="150">
        <v>0</v>
      </c>
      <c r="I25" s="150">
        <v>0</v>
      </c>
      <c r="J25" s="150">
        <v>12784106684.43</v>
      </c>
      <c r="K25" s="151">
        <v>13420635104.38</v>
      </c>
    </row>
    <row r="26" spans="1:11" ht="1.5" customHeight="1">
      <c r="A26" s="224"/>
      <c r="B26" s="224"/>
      <c r="C26" s="224"/>
      <c r="D26" s="224"/>
      <c r="E26" s="224"/>
      <c r="F26" s="224"/>
      <c r="G26" s="224"/>
      <c r="H26" s="224"/>
      <c r="I26" s="224"/>
      <c r="J26" s="224"/>
      <c r="K26" s="224"/>
    </row>
    <row r="27" spans="1:11" ht="16.5" customHeight="1">
      <c r="A27" s="143"/>
      <c r="B27" s="143"/>
      <c r="C27" s="143"/>
      <c r="D27" s="143"/>
      <c r="E27" s="143"/>
      <c r="F27" s="143"/>
      <c r="G27" s="143"/>
      <c r="H27" s="143"/>
      <c r="I27" s="143"/>
      <c r="J27" s="143"/>
      <c r="K27" s="143"/>
    </row>
    <row r="28" spans="1:11" ht="23.25" customHeight="1">
      <c r="A28" s="227" t="s">
        <v>65</v>
      </c>
      <c r="B28" s="227"/>
      <c r="C28" s="227"/>
      <c r="D28" s="227"/>
      <c r="E28" s="228" t="s">
        <v>194</v>
      </c>
      <c r="F28" s="228"/>
      <c r="G28" s="229" t="s">
        <v>131</v>
      </c>
      <c r="H28" s="229"/>
      <c r="I28" s="229"/>
      <c r="J28" s="229"/>
      <c r="K28" s="229"/>
    </row>
    <row r="29" spans="1:11" ht="24" customHeight="1">
      <c r="A29" s="227" t="s">
        <v>66</v>
      </c>
      <c r="B29" s="227"/>
      <c r="C29" s="227"/>
      <c r="D29" s="227"/>
      <c r="E29" s="228" t="s">
        <v>194</v>
      </c>
      <c r="F29" s="228"/>
      <c r="G29" s="229" t="s">
        <v>132</v>
      </c>
      <c r="H29" s="229"/>
      <c r="I29" s="229"/>
      <c r="J29" s="229"/>
      <c r="K29" s="229"/>
    </row>
    <row r="30" spans="1:11" ht="30.75" customHeight="1">
      <c r="A30" s="143"/>
      <c r="B30" s="143"/>
      <c r="C30" s="143"/>
      <c r="D30" s="143"/>
      <c r="E30" s="143"/>
      <c r="F30" s="143"/>
      <c r="G30" s="143"/>
      <c r="H30" s="143"/>
      <c r="I30" s="143"/>
      <c r="J30" s="143"/>
      <c r="K30" s="143"/>
    </row>
    <row r="31" spans="1:11" ht="14.25" customHeight="1">
      <c r="A31" s="225" t="s">
        <v>67</v>
      </c>
      <c r="B31" s="225"/>
      <c r="C31" s="226">
        <v>44222.65452546296</v>
      </c>
      <c r="D31" s="226"/>
      <c r="E31" s="226"/>
      <c r="F31" s="226"/>
      <c r="G31" s="226"/>
      <c r="H31" s="226"/>
      <c r="I31" s="225" t="s">
        <v>133</v>
      </c>
      <c r="J31" s="225"/>
      <c r="K31" s="153" t="s">
        <v>135</v>
      </c>
    </row>
  </sheetData>
  <sheetProtection/>
  <mergeCells count="33">
    <mergeCell ref="A31:B31"/>
    <mergeCell ref="C31:H31"/>
    <mergeCell ref="I31:J31"/>
    <mergeCell ref="A28:D28"/>
    <mergeCell ref="E28:F28"/>
    <mergeCell ref="G28:K28"/>
    <mergeCell ref="A29:D29"/>
    <mergeCell ref="E29:F29"/>
    <mergeCell ref="G29:K29"/>
    <mergeCell ref="B21:C21"/>
    <mergeCell ref="B22:C22"/>
    <mergeCell ref="B23:C23"/>
    <mergeCell ref="B24:C24"/>
    <mergeCell ref="B25:C25"/>
    <mergeCell ref="A26:K26"/>
    <mergeCell ref="B15:C15"/>
    <mergeCell ref="B16:C16"/>
    <mergeCell ref="B17:C17"/>
    <mergeCell ref="B18:C18"/>
    <mergeCell ref="B19:C19"/>
    <mergeCell ref="B20:C20"/>
    <mergeCell ref="B9:C9"/>
    <mergeCell ref="B10:C10"/>
    <mergeCell ref="B11:C11"/>
    <mergeCell ref="B12:C12"/>
    <mergeCell ref="B13:C13"/>
    <mergeCell ref="B14:C14"/>
    <mergeCell ref="A2:K2"/>
    <mergeCell ref="A4:K4"/>
    <mergeCell ref="A6:C6"/>
    <mergeCell ref="D6:I6"/>
    <mergeCell ref="J6:K6"/>
    <mergeCell ref="B8:C8"/>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G65"/>
  <sheetViews>
    <sheetView showGridLines="0" zoomScalePageLayoutView="0" workbookViewId="0" topLeftCell="A46">
      <selection activeCell="J19" sqref="J19"/>
    </sheetView>
  </sheetViews>
  <sheetFormatPr defaultColWidth="8.8515625" defaultRowHeight="12.75"/>
  <cols>
    <col min="1" max="1" width="8.421875" style="144" customWidth="1"/>
    <col min="2" max="2" width="34.00390625" style="144" customWidth="1"/>
    <col min="3" max="3" width="14.00390625" style="144" customWidth="1"/>
    <col min="4" max="4" width="10.421875" style="144" customWidth="1"/>
    <col min="5" max="5" width="17.140625" style="144" customWidth="1"/>
    <col min="6" max="6" width="17.00390625" style="144" customWidth="1"/>
    <col min="7" max="7" width="0.13671875" style="144" customWidth="1"/>
    <col min="8" max="16384" width="8.8515625" style="144" customWidth="1"/>
  </cols>
  <sheetData>
    <row r="1" spans="1:7" ht="18" customHeight="1">
      <c r="A1" s="143"/>
      <c r="B1" s="143"/>
      <c r="C1" s="143"/>
      <c r="D1" s="143"/>
      <c r="E1" s="143"/>
      <c r="F1" s="143"/>
      <c r="G1" s="143"/>
    </row>
    <row r="2" spans="1:7" ht="18" customHeight="1">
      <c r="A2" s="218" t="s">
        <v>0</v>
      </c>
      <c r="B2" s="218"/>
      <c r="C2" s="218"/>
      <c r="D2" s="218"/>
      <c r="E2" s="218"/>
      <c r="F2" s="218"/>
      <c r="G2" s="218"/>
    </row>
    <row r="3" spans="1:7" ht="10.5" customHeight="1">
      <c r="A3" s="143"/>
      <c r="B3" s="143"/>
      <c r="C3" s="143"/>
      <c r="D3" s="143"/>
      <c r="E3" s="143"/>
      <c r="F3" s="143"/>
      <c r="G3" s="143"/>
    </row>
    <row r="4" spans="1:7" ht="18" customHeight="1">
      <c r="A4" s="219" t="s">
        <v>282</v>
      </c>
      <c r="B4" s="219"/>
      <c r="C4" s="219"/>
      <c r="D4" s="219"/>
      <c r="E4" s="219"/>
      <c r="F4" s="219"/>
      <c r="G4" s="219"/>
    </row>
    <row r="5" spans="1:7" ht="8.25" customHeight="1">
      <c r="A5" s="143"/>
      <c r="B5" s="143"/>
      <c r="C5" s="143"/>
      <c r="D5" s="143"/>
      <c r="E5" s="143"/>
      <c r="F5" s="143"/>
      <c r="G5" s="143"/>
    </row>
    <row r="6" spans="1:7" ht="12.75" customHeight="1">
      <c r="A6" s="230"/>
      <c r="B6" s="230"/>
      <c r="C6" s="230"/>
      <c r="D6" s="145" t="s">
        <v>128</v>
      </c>
      <c r="E6" s="220" t="s">
        <v>735</v>
      </c>
      <c r="F6" s="220"/>
      <c r="G6" s="220"/>
    </row>
    <row r="7" spans="1:7" ht="13.5" customHeight="1">
      <c r="A7" s="221" t="s">
        <v>1</v>
      </c>
      <c r="B7" s="221"/>
      <c r="C7" s="221"/>
      <c r="D7" s="221"/>
      <c r="E7" s="221"/>
      <c r="F7" s="221"/>
      <c r="G7" s="221"/>
    </row>
    <row r="8" spans="1:7" ht="24.75" customHeight="1">
      <c r="A8" s="146" t="s">
        <v>2</v>
      </c>
      <c r="B8" s="222" t="s">
        <v>192</v>
      </c>
      <c r="C8" s="222"/>
      <c r="D8" s="222"/>
      <c r="E8" s="146" t="s">
        <v>191</v>
      </c>
      <c r="F8" s="231" t="s">
        <v>190</v>
      </c>
      <c r="G8" s="231"/>
    </row>
    <row r="9" spans="1:7" ht="12.75" customHeight="1">
      <c r="A9" s="149" t="s">
        <v>3</v>
      </c>
      <c r="B9" s="223" t="s">
        <v>281</v>
      </c>
      <c r="C9" s="223"/>
      <c r="D9" s="223"/>
      <c r="E9" s="150">
        <v>0</v>
      </c>
      <c r="F9" s="151">
        <v>0</v>
      </c>
      <c r="G9" s="143"/>
    </row>
    <row r="10" spans="1:7" ht="13.5" customHeight="1">
      <c r="A10" s="149" t="s">
        <v>4</v>
      </c>
      <c r="B10" s="223" t="s">
        <v>238</v>
      </c>
      <c r="C10" s="223"/>
      <c r="D10" s="223"/>
      <c r="E10" s="150">
        <v>70298205634.55</v>
      </c>
      <c r="F10" s="151">
        <v>63298975673.98</v>
      </c>
      <c r="G10" s="143"/>
    </row>
    <row r="11" spans="1:7" ht="12.75" customHeight="1">
      <c r="A11" s="149" t="s">
        <v>5</v>
      </c>
      <c r="B11" s="223" t="s">
        <v>280</v>
      </c>
      <c r="C11" s="223"/>
      <c r="D11" s="223"/>
      <c r="E11" s="150">
        <v>70288217752.73</v>
      </c>
      <c r="F11" s="151">
        <v>62985926465.29</v>
      </c>
      <c r="G11" s="143"/>
    </row>
    <row r="12" spans="1:7" ht="12.75" customHeight="1">
      <c r="A12" s="149" t="s">
        <v>6</v>
      </c>
      <c r="B12" s="223" t="s">
        <v>279</v>
      </c>
      <c r="C12" s="223"/>
      <c r="D12" s="223"/>
      <c r="E12" s="150">
        <v>0</v>
      </c>
      <c r="F12" s="151">
        <v>0</v>
      </c>
      <c r="G12" s="143"/>
    </row>
    <row r="13" spans="1:7" ht="13.5" customHeight="1">
      <c r="A13" s="149" t="s">
        <v>7</v>
      </c>
      <c r="B13" s="223" t="s">
        <v>278</v>
      </c>
      <c r="C13" s="223"/>
      <c r="D13" s="223"/>
      <c r="E13" s="150">
        <v>0</v>
      </c>
      <c r="F13" s="151">
        <v>0</v>
      </c>
      <c r="G13" s="143"/>
    </row>
    <row r="14" spans="1:7" ht="12.75" customHeight="1">
      <c r="A14" s="149" t="s">
        <v>8</v>
      </c>
      <c r="B14" s="223" t="s">
        <v>277</v>
      </c>
      <c r="C14" s="223"/>
      <c r="D14" s="223"/>
      <c r="E14" s="150">
        <v>218181.82</v>
      </c>
      <c r="F14" s="151">
        <v>36363.64</v>
      </c>
      <c r="G14" s="143"/>
    </row>
    <row r="15" spans="1:7" ht="12.75" customHeight="1">
      <c r="A15" s="149" t="s">
        <v>9</v>
      </c>
      <c r="B15" s="223" t="s">
        <v>276</v>
      </c>
      <c r="C15" s="223"/>
      <c r="D15" s="223"/>
      <c r="E15" s="150">
        <v>0</v>
      </c>
      <c r="F15" s="151">
        <v>0</v>
      </c>
      <c r="G15" s="143"/>
    </row>
    <row r="16" spans="1:7" ht="13.5" customHeight="1">
      <c r="A16" s="149" t="s">
        <v>10</v>
      </c>
      <c r="B16" s="223" t="s">
        <v>275</v>
      </c>
      <c r="C16" s="223"/>
      <c r="D16" s="223"/>
      <c r="E16" s="150">
        <v>9769700</v>
      </c>
      <c r="F16" s="151">
        <v>313012845.05</v>
      </c>
      <c r="G16" s="143"/>
    </row>
    <row r="17" spans="1:7" ht="12.75" customHeight="1">
      <c r="A17" s="149" t="s">
        <v>16</v>
      </c>
      <c r="B17" s="223" t="s">
        <v>228</v>
      </c>
      <c r="C17" s="223"/>
      <c r="D17" s="223"/>
      <c r="E17" s="150">
        <v>-39870876836.38</v>
      </c>
      <c r="F17" s="151">
        <v>-28058948227.84</v>
      </c>
      <c r="G17" s="143"/>
    </row>
    <row r="18" spans="1:7" ht="12.75" customHeight="1">
      <c r="A18" s="149" t="s">
        <v>17</v>
      </c>
      <c r="B18" s="223" t="s">
        <v>274</v>
      </c>
      <c r="C18" s="223"/>
      <c r="D18" s="223"/>
      <c r="E18" s="150">
        <v>-2724048412.12</v>
      </c>
      <c r="F18" s="151">
        <v>-2653043806.25</v>
      </c>
      <c r="G18" s="143"/>
    </row>
    <row r="19" spans="1:7" ht="13.5" customHeight="1">
      <c r="A19" s="149" t="s">
        <v>18</v>
      </c>
      <c r="B19" s="223" t="s">
        <v>273</v>
      </c>
      <c r="C19" s="223"/>
      <c r="D19" s="223"/>
      <c r="E19" s="150">
        <v>-785884816</v>
      </c>
      <c r="F19" s="151">
        <v>-446785296</v>
      </c>
      <c r="G19" s="143"/>
    </row>
    <row r="20" spans="1:7" ht="12.75" customHeight="1">
      <c r="A20" s="149" t="s">
        <v>19</v>
      </c>
      <c r="B20" s="223" t="s">
        <v>272</v>
      </c>
      <c r="C20" s="223"/>
      <c r="D20" s="223"/>
      <c r="E20" s="150">
        <v>-32195257889.66</v>
      </c>
      <c r="F20" s="151">
        <v>-21655353462.77</v>
      </c>
      <c r="G20" s="143"/>
    </row>
    <row r="21" spans="1:7" ht="12.75" customHeight="1">
      <c r="A21" s="149" t="s">
        <v>20</v>
      </c>
      <c r="B21" s="223" t="s">
        <v>271</v>
      </c>
      <c r="C21" s="223"/>
      <c r="D21" s="223"/>
      <c r="E21" s="150">
        <v>0</v>
      </c>
      <c r="F21" s="151">
        <v>0</v>
      </c>
      <c r="G21" s="143"/>
    </row>
    <row r="22" spans="1:7" ht="13.5" customHeight="1">
      <c r="A22" s="149" t="s">
        <v>21</v>
      </c>
      <c r="B22" s="223" t="s">
        <v>270</v>
      </c>
      <c r="C22" s="223"/>
      <c r="D22" s="223"/>
      <c r="E22" s="150">
        <v>-629152874.92</v>
      </c>
      <c r="F22" s="151">
        <v>-156167932.29</v>
      </c>
      <c r="G22" s="143"/>
    </row>
    <row r="23" spans="1:7" ht="12.75" customHeight="1">
      <c r="A23" s="149" t="s">
        <v>22</v>
      </c>
      <c r="B23" s="223" t="s">
        <v>269</v>
      </c>
      <c r="C23" s="223"/>
      <c r="D23" s="223"/>
      <c r="E23" s="150">
        <v>-1974426323.35</v>
      </c>
      <c r="F23" s="151">
        <v>-1549505501.15</v>
      </c>
      <c r="G23" s="143"/>
    </row>
    <row r="24" spans="1:7" ht="12.75" customHeight="1">
      <c r="A24" s="149" t="s">
        <v>23</v>
      </c>
      <c r="B24" s="223" t="s">
        <v>268</v>
      </c>
      <c r="C24" s="223"/>
      <c r="D24" s="223"/>
      <c r="E24" s="150">
        <v>-1191389773.77</v>
      </c>
      <c r="F24" s="151">
        <v>-1584550304.15</v>
      </c>
      <c r="G24" s="143"/>
    </row>
    <row r="25" spans="1:7" ht="13.5" customHeight="1">
      <c r="A25" s="149" t="s">
        <v>24</v>
      </c>
      <c r="B25" s="223" t="s">
        <v>267</v>
      </c>
      <c r="C25" s="223"/>
      <c r="D25" s="223"/>
      <c r="E25" s="150">
        <v>-130988.64</v>
      </c>
      <c r="F25" s="151">
        <v>-84000</v>
      </c>
      <c r="G25" s="143"/>
    </row>
    <row r="26" spans="1:7" ht="12.75" customHeight="1">
      <c r="A26" s="149" t="s">
        <v>25</v>
      </c>
      <c r="B26" s="223" t="s">
        <v>266</v>
      </c>
      <c r="C26" s="223"/>
      <c r="D26" s="223"/>
      <c r="E26" s="150">
        <v>-370585757.92</v>
      </c>
      <c r="F26" s="151">
        <v>-13457925.23</v>
      </c>
      <c r="G26" s="143"/>
    </row>
    <row r="27" spans="1:7" ht="12.75" customHeight="1">
      <c r="A27" s="149" t="s">
        <v>27</v>
      </c>
      <c r="B27" s="223" t="s">
        <v>265</v>
      </c>
      <c r="C27" s="223"/>
      <c r="D27" s="223"/>
      <c r="E27" s="150">
        <v>30427328798.17</v>
      </c>
      <c r="F27" s="151">
        <v>35240027446.14</v>
      </c>
      <c r="G27" s="143"/>
    </row>
    <row r="28" spans="1:7" ht="13.5" customHeight="1">
      <c r="A28" s="149" t="s">
        <v>28</v>
      </c>
      <c r="B28" s="223" t="s">
        <v>264</v>
      </c>
      <c r="C28" s="223"/>
      <c r="D28" s="223"/>
      <c r="E28" s="150">
        <v>0</v>
      </c>
      <c r="F28" s="151">
        <v>0</v>
      </c>
      <c r="G28" s="143"/>
    </row>
    <row r="29" spans="1:7" ht="12.75" customHeight="1">
      <c r="A29" s="149" t="s">
        <v>29</v>
      </c>
      <c r="B29" s="223" t="s">
        <v>238</v>
      </c>
      <c r="C29" s="223"/>
      <c r="D29" s="223"/>
      <c r="E29" s="150">
        <v>932768404.1</v>
      </c>
      <c r="F29" s="151">
        <v>8582497319.96</v>
      </c>
      <c r="G29" s="143"/>
    </row>
    <row r="30" spans="1:7" ht="12.75" customHeight="1">
      <c r="A30" s="149" t="s">
        <v>30</v>
      </c>
      <c r="B30" s="223" t="s">
        <v>263</v>
      </c>
      <c r="C30" s="223"/>
      <c r="D30" s="223"/>
      <c r="E30" s="150">
        <v>0</v>
      </c>
      <c r="F30" s="151">
        <v>0</v>
      </c>
      <c r="G30" s="143"/>
    </row>
    <row r="31" spans="1:7" ht="13.5" customHeight="1">
      <c r="A31" s="149" t="s">
        <v>44</v>
      </c>
      <c r="B31" s="223" t="s">
        <v>262</v>
      </c>
      <c r="C31" s="223"/>
      <c r="D31" s="223"/>
      <c r="E31" s="150">
        <v>0</v>
      </c>
      <c r="F31" s="151">
        <v>0</v>
      </c>
      <c r="G31" s="143"/>
    </row>
    <row r="32" spans="1:7" ht="12.75" customHeight="1">
      <c r="A32" s="149" t="s">
        <v>261</v>
      </c>
      <c r="B32" s="223" t="s">
        <v>260</v>
      </c>
      <c r="C32" s="223"/>
      <c r="D32" s="223"/>
      <c r="E32" s="150">
        <v>0</v>
      </c>
      <c r="F32" s="151">
        <v>0</v>
      </c>
      <c r="G32" s="143"/>
    </row>
    <row r="33" spans="1:7" ht="12.75" customHeight="1">
      <c r="A33" s="149" t="s">
        <v>259</v>
      </c>
      <c r="B33" s="223" t="s">
        <v>258</v>
      </c>
      <c r="C33" s="223"/>
      <c r="D33" s="223"/>
      <c r="E33" s="150">
        <v>0</v>
      </c>
      <c r="F33" s="151">
        <v>0</v>
      </c>
      <c r="G33" s="143"/>
    </row>
    <row r="34" spans="1:7" ht="12.75" customHeight="1">
      <c r="A34" s="149" t="s">
        <v>257</v>
      </c>
      <c r="B34" s="223" t="s">
        <v>256</v>
      </c>
      <c r="C34" s="223"/>
      <c r="D34" s="223"/>
      <c r="E34" s="150">
        <v>927662160</v>
      </c>
      <c r="F34" s="151">
        <v>8576000000</v>
      </c>
      <c r="G34" s="143"/>
    </row>
    <row r="35" spans="1:7" ht="13.5" customHeight="1">
      <c r="A35" s="149" t="s">
        <v>255</v>
      </c>
      <c r="B35" s="223" t="s">
        <v>254</v>
      </c>
      <c r="C35" s="223"/>
      <c r="D35" s="223"/>
      <c r="E35" s="150">
        <v>5106244.1</v>
      </c>
      <c r="F35" s="151">
        <v>6497319.96</v>
      </c>
      <c r="G35" s="143"/>
    </row>
    <row r="36" spans="1:7" ht="12.75" customHeight="1">
      <c r="A36" s="149" t="s">
        <v>253</v>
      </c>
      <c r="B36" s="223" t="s">
        <v>252</v>
      </c>
      <c r="C36" s="223"/>
      <c r="D36" s="223"/>
      <c r="E36" s="150">
        <v>0</v>
      </c>
      <c r="F36" s="151">
        <v>0</v>
      </c>
      <c r="G36" s="143"/>
    </row>
    <row r="37" spans="1:7" ht="12.75" customHeight="1">
      <c r="A37" s="149" t="s">
        <v>51</v>
      </c>
      <c r="B37" s="223" t="s">
        <v>228</v>
      </c>
      <c r="C37" s="223"/>
      <c r="D37" s="223"/>
      <c r="E37" s="150">
        <v>-31308136931.04</v>
      </c>
      <c r="F37" s="151">
        <v>-32542943112.27</v>
      </c>
      <c r="G37" s="143"/>
    </row>
    <row r="38" spans="1:7" ht="13.5" customHeight="1">
      <c r="A38" s="149" t="s">
        <v>251</v>
      </c>
      <c r="B38" s="223" t="s">
        <v>250</v>
      </c>
      <c r="C38" s="223"/>
      <c r="D38" s="223"/>
      <c r="E38" s="150">
        <v>0</v>
      </c>
      <c r="F38" s="151">
        <v>0</v>
      </c>
      <c r="G38" s="143"/>
    </row>
    <row r="39" spans="1:7" ht="12.75" customHeight="1">
      <c r="A39" s="149" t="s">
        <v>249</v>
      </c>
      <c r="B39" s="223" t="s">
        <v>248</v>
      </c>
      <c r="C39" s="223"/>
      <c r="D39" s="223"/>
      <c r="E39" s="150">
        <v>0</v>
      </c>
      <c r="F39" s="151">
        <v>0</v>
      </c>
      <c r="G39" s="143"/>
    </row>
    <row r="40" spans="1:7" ht="12.75" customHeight="1">
      <c r="A40" s="149" t="s">
        <v>247</v>
      </c>
      <c r="B40" s="223" t="s">
        <v>246</v>
      </c>
      <c r="C40" s="223"/>
      <c r="D40" s="223"/>
      <c r="E40" s="150">
        <v>0</v>
      </c>
      <c r="F40" s="151">
        <v>0</v>
      </c>
      <c r="G40" s="143"/>
    </row>
    <row r="41" spans="1:7" ht="13.5" customHeight="1">
      <c r="A41" s="149" t="s">
        <v>245</v>
      </c>
      <c r="B41" s="223" t="s">
        <v>244</v>
      </c>
      <c r="C41" s="223"/>
      <c r="D41" s="223"/>
      <c r="E41" s="150">
        <v>0</v>
      </c>
      <c r="F41" s="151">
        <v>0</v>
      </c>
      <c r="G41" s="143"/>
    </row>
    <row r="42" spans="1:7" ht="12.75" customHeight="1">
      <c r="A42" s="149" t="s">
        <v>243</v>
      </c>
      <c r="B42" s="223" t="s">
        <v>242</v>
      </c>
      <c r="C42" s="223"/>
      <c r="D42" s="223"/>
      <c r="E42" s="150">
        <v>-31308136931.04</v>
      </c>
      <c r="F42" s="151">
        <v>-32542943112.27</v>
      </c>
      <c r="G42" s="143"/>
    </row>
    <row r="43" spans="1:7" ht="12.75" customHeight="1">
      <c r="A43" s="149" t="s">
        <v>52</v>
      </c>
      <c r="B43" s="223" t="s">
        <v>241</v>
      </c>
      <c r="C43" s="223"/>
      <c r="D43" s="223"/>
      <c r="E43" s="150">
        <v>-30375368526.94</v>
      </c>
      <c r="F43" s="151">
        <v>-23960445792.31</v>
      </c>
      <c r="G43" s="143"/>
    </row>
    <row r="44" spans="1:7" ht="13.5" customHeight="1">
      <c r="A44" s="149" t="s">
        <v>187</v>
      </c>
      <c r="B44" s="223" t="s">
        <v>240</v>
      </c>
      <c r="C44" s="223"/>
      <c r="D44" s="223"/>
      <c r="E44" s="150">
        <v>0</v>
      </c>
      <c r="F44" s="151">
        <v>0</v>
      </c>
      <c r="G44" s="143"/>
    </row>
    <row r="45" spans="1:7" ht="12.75" customHeight="1">
      <c r="A45" s="149" t="s">
        <v>239</v>
      </c>
      <c r="B45" s="223" t="s">
        <v>238</v>
      </c>
      <c r="C45" s="223"/>
      <c r="D45" s="223"/>
      <c r="E45" s="150">
        <v>54347031272.41</v>
      </c>
      <c r="F45" s="151">
        <v>48318498631.65</v>
      </c>
      <c r="G45" s="143"/>
    </row>
    <row r="46" spans="1:7" ht="12.75" customHeight="1">
      <c r="A46" s="149" t="s">
        <v>237</v>
      </c>
      <c r="B46" s="223" t="s">
        <v>236</v>
      </c>
      <c r="C46" s="223"/>
      <c r="D46" s="223"/>
      <c r="E46" s="150">
        <v>54346650026</v>
      </c>
      <c r="F46" s="151">
        <v>48318327064.11</v>
      </c>
      <c r="G46" s="143"/>
    </row>
    <row r="47" spans="1:7" ht="13.5" customHeight="1">
      <c r="A47" s="149" t="s">
        <v>235</v>
      </c>
      <c r="B47" s="223" t="s">
        <v>234</v>
      </c>
      <c r="C47" s="223"/>
      <c r="D47" s="223"/>
      <c r="E47" s="150">
        <v>0</v>
      </c>
      <c r="F47" s="151">
        <v>0</v>
      </c>
      <c r="G47" s="143"/>
    </row>
    <row r="48" spans="1:7" ht="12.75" customHeight="1">
      <c r="A48" s="149" t="s">
        <v>233</v>
      </c>
      <c r="B48" s="223" t="s">
        <v>232</v>
      </c>
      <c r="C48" s="223"/>
      <c r="D48" s="223"/>
      <c r="E48" s="150">
        <v>0</v>
      </c>
      <c r="F48" s="151">
        <v>0</v>
      </c>
      <c r="G48" s="143"/>
    </row>
    <row r="49" spans="1:7" ht="12.75" customHeight="1">
      <c r="A49" s="149" t="s">
        <v>231</v>
      </c>
      <c r="B49" s="223" t="s">
        <v>230</v>
      </c>
      <c r="C49" s="223"/>
      <c r="D49" s="223"/>
      <c r="E49" s="150">
        <v>381246.41</v>
      </c>
      <c r="F49" s="151">
        <v>171567.54</v>
      </c>
      <c r="G49" s="143"/>
    </row>
    <row r="50" spans="1:7" ht="13.5" customHeight="1">
      <c r="A50" s="149" t="s">
        <v>229</v>
      </c>
      <c r="B50" s="223" t="s">
        <v>228</v>
      </c>
      <c r="C50" s="223"/>
      <c r="D50" s="223"/>
      <c r="E50" s="150">
        <v>-54340310356.16</v>
      </c>
      <c r="F50" s="151">
        <v>-56619446189.18</v>
      </c>
      <c r="G50" s="143"/>
    </row>
    <row r="51" spans="1:7" ht="12.75" customHeight="1">
      <c r="A51" s="149" t="s">
        <v>227</v>
      </c>
      <c r="B51" s="223" t="s">
        <v>226</v>
      </c>
      <c r="C51" s="223"/>
      <c r="D51" s="223"/>
      <c r="E51" s="150">
        <v>-54338884317.7</v>
      </c>
      <c r="F51" s="151">
        <v>-56619403730.81</v>
      </c>
      <c r="G51" s="143"/>
    </row>
    <row r="52" spans="1:7" ht="12.75" customHeight="1">
      <c r="A52" s="149" t="s">
        <v>225</v>
      </c>
      <c r="B52" s="223" t="s">
        <v>224</v>
      </c>
      <c r="C52" s="223"/>
      <c r="D52" s="223"/>
      <c r="E52" s="150">
        <v>0</v>
      </c>
      <c r="F52" s="151">
        <v>0</v>
      </c>
      <c r="G52" s="143"/>
    </row>
    <row r="53" spans="1:7" ht="13.5" customHeight="1">
      <c r="A53" s="149" t="s">
        <v>223</v>
      </c>
      <c r="B53" s="223" t="s">
        <v>222</v>
      </c>
      <c r="C53" s="223"/>
      <c r="D53" s="223"/>
      <c r="E53" s="150">
        <v>0</v>
      </c>
      <c r="F53" s="151">
        <v>0</v>
      </c>
      <c r="G53" s="143"/>
    </row>
    <row r="54" spans="1:7" ht="12.75" customHeight="1">
      <c r="A54" s="149" t="s">
        <v>221</v>
      </c>
      <c r="B54" s="223" t="s">
        <v>220</v>
      </c>
      <c r="C54" s="223"/>
      <c r="D54" s="223"/>
      <c r="E54" s="150">
        <v>0</v>
      </c>
      <c r="F54" s="151">
        <v>0</v>
      </c>
      <c r="G54" s="143"/>
    </row>
    <row r="55" spans="1:7" ht="12.75" customHeight="1">
      <c r="A55" s="149" t="s">
        <v>219</v>
      </c>
      <c r="B55" s="223" t="s">
        <v>218</v>
      </c>
      <c r="C55" s="223"/>
      <c r="D55" s="223"/>
      <c r="E55" s="150">
        <v>-1426038.46</v>
      </c>
      <c r="F55" s="151">
        <v>-42458.37</v>
      </c>
      <c r="G55" s="143"/>
    </row>
    <row r="56" spans="1:7" ht="13.5" customHeight="1">
      <c r="A56" s="149" t="s">
        <v>217</v>
      </c>
      <c r="B56" s="223" t="s">
        <v>216</v>
      </c>
      <c r="C56" s="223"/>
      <c r="D56" s="223"/>
      <c r="E56" s="150">
        <v>6720916.25</v>
      </c>
      <c r="F56" s="151">
        <v>-8300947557.53</v>
      </c>
      <c r="G56" s="143"/>
    </row>
    <row r="57" spans="1:7" ht="12.75" customHeight="1">
      <c r="A57" s="149" t="s">
        <v>185</v>
      </c>
      <c r="B57" s="223" t="s">
        <v>215</v>
      </c>
      <c r="C57" s="223"/>
      <c r="D57" s="223"/>
      <c r="E57" s="150">
        <v>58681187.48</v>
      </c>
      <c r="F57" s="151">
        <v>2978634096.3</v>
      </c>
      <c r="G57" s="143"/>
    </row>
    <row r="58" spans="1:7" ht="12.75" customHeight="1">
      <c r="A58" s="149" t="s">
        <v>183</v>
      </c>
      <c r="B58" s="223" t="s">
        <v>214</v>
      </c>
      <c r="C58" s="223"/>
      <c r="D58" s="223"/>
      <c r="E58" s="150">
        <v>14594363.46</v>
      </c>
      <c r="F58" s="151">
        <v>73275550.94</v>
      </c>
      <c r="G58" s="143"/>
    </row>
    <row r="59" spans="1:7" ht="12.75" customHeight="1">
      <c r="A59" s="149" t="s">
        <v>181</v>
      </c>
      <c r="B59" s="223" t="s">
        <v>213</v>
      </c>
      <c r="C59" s="223"/>
      <c r="D59" s="223"/>
      <c r="E59" s="150">
        <v>73275550.94</v>
      </c>
      <c r="F59" s="151">
        <v>3051909647.24</v>
      </c>
      <c r="G59" s="143"/>
    </row>
    <row r="60" spans="1:7" ht="1.5" customHeight="1">
      <c r="A60" s="236"/>
      <c r="B60" s="236"/>
      <c r="C60" s="236"/>
      <c r="D60" s="236"/>
      <c r="E60" s="236"/>
      <c r="F60" s="236"/>
      <c r="G60" s="236"/>
    </row>
    <row r="61" spans="1:7" ht="6.75" customHeight="1">
      <c r="A61" s="143"/>
      <c r="B61" s="143"/>
      <c r="C61" s="143"/>
      <c r="D61" s="143"/>
      <c r="E61" s="143"/>
      <c r="F61" s="143"/>
      <c r="G61" s="143"/>
    </row>
    <row r="62" spans="1:7" ht="14.25" customHeight="1">
      <c r="A62" s="234" t="s">
        <v>65</v>
      </c>
      <c r="B62" s="234"/>
      <c r="C62" s="232" t="s">
        <v>129</v>
      </c>
      <c r="D62" s="232"/>
      <c r="E62" s="233" t="s">
        <v>131</v>
      </c>
      <c r="F62" s="233"/>
      <c r="G62" s="233"/>
    </row>
    <row r="63" spans="1:7" ht="14.25" customHeight="1">
      <c r="A63" s="234" t="s">
        <v>66</v>
      </c>
      <c r="B63" s="234"/>
      <c r="C63" s="232" t="s">
        <v>129</v>
      </c>
      <c r="D63" s="232"/>
      <c r="E63" s="233" t="s">
        <v>132</v>
      </c>
      <c r="F63" s="233"/>
      <c r="G63" s="233"/>
    </row>
    <row r="64" spans="1:7" ht="11.25" customHeight="1">
      <c r="A64" s="143"/>
      <c r="B64" s="143"/>
      <c r="C64" s="143"/>
      <c r="D64" s="143"/>
      <c r="E64" s="143"/>
      <c r="F64" s="143"/>
      <c r="G64" s="143"/>
    </row>
    <row r="65" spans="1:7" ht="14.25" customHeight="1">
      <c r="A65" s="152" t="s">
        <v>67</v>
      </c>
      <c r="B65" s="226">
        <v>44222.570335648146</v>
      </c>
      <c r="C65" s="226"/>
      <c r="D65" s="226"/>
      <c r="E65" s="152" t="s">
        <v>133</v>
      </c>
      <c r="F65" s="235" t="s">
        <v>135</v>
      </c>
      <c r="G65" s="235"/>
    </row>
  </sheetData>
  <sheetProtection/>
  <mergeCells count="67">
    <mergeCell ref="A63:B63"/>
    <mergeCell ref="C63:D63"/>
    <mergeCell ref="E63:G63"/>
    <mergeCell ref="B65:D65"/>
    <mergeCell ref="F65:G65"/>
    <mergeCell ref="B57:D57"/>
    <mergeCell ref="B58:D58"/>
    <mergeCell ref="B59:D59"/>
    <mergeCell ref="A60:G60"/>
    <mergeCell ref="A62:B62"/>
    <mergeCell ref="C62:D62"/>
    <mergeCell ref="E62:G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2:G2"/>
    <mergeCell ref="A4:G4"/>
    <mergeCell ref="A6:C6"/>
    <mergeCell ref="E6:G6"/>
    <mergeCell ref="A7:G7"/>
    <mergeCell ref="B8:D8"/>
    <mergeCell ref="F8:G8"/>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BM123"/>
  <sheetViews>
    <sheetView showGridLines="0" zoomScalePageLayoutView="0" workbookViewId="0" topLeftCell="A34">
      <selection activeCell="BM48" sqref="BM48"/>
    </sheetView>
  </sheetViews>
  <sheetFormatPr defaultColWidth="9.140625" defaultRowHeight="12.75"/>
  <cols>
    <col min="1" max="1" width="0.5625" style="0" customWidth="1"/>
    <col min="2" max="7" width="2.421875" style="0" customWidth="1"/>
    <col min="8" max="8" width="0.13671875" style="0" customWidth="1"/>
    <col min="9" max="10" width="2.421875" style="0" customWidth="1"/>
    <col min="11" max="11" width="0.5625" style="0" customWidth="1"/>
    <col min="12" max="12" width="1.57421875" style="0" customWidth="1"/>
    <col min="13" max="13" width="0.9921875" style="0" customWidth="1"/>
    <col min="14" max="14" width="1.421875" style="0" customWidth="1"/>
    <col min="15" max="15" width="0.9921875" style="0" customWidth="1"/>
    <col min="16" max="16" width="0.13671875" style="0" customWidth="1"/>
    <col min="17" max="18" width="1.1484375" style="0" customWidth="1"/>
    <col min="19" max="19" width="0.42578125" style="0" customWidth="1"/>
    <col min="20" max="20" width="0.13671875" style="0" customWidth="1"/>
    <col min="21" max="21" width="0.5625" style="0" customWidth="1"/>
    <col min="22" max="22" width="0.9921875" style="0" customWidth="1"/>
    <col min="23" max="23" width="0.13671875" style="0" customWidth="1"/>
    <col min="24" max="24" width="0.85546875" style="0" customWidth="1"/>
    <col min="25" max="25" width="0.42578125" style="0" customWidth="1"/>
    <col min="26" max="26" width="1.1484375" style="0" customWidth="1"/>
    <col min="27" max="27" width="0.85546875" style="0" customWidth="1"/>
    <col min="28" max="28" width="2.00390625" style="0" customWidth="1"/>
    <col min="29" max="30" width="0.42578125" style="0" customWidth="1"/>
    <col min="31" max="31" width="2.00390625" style="0" customWidth="1"/>
    <col min="32" max="32" width="0.85546875" style="0" customWidth="1"/>
    <col min="33" max="33" width="1.421875" style="0" customWidth="1"/>
    <col min="34" max="34" width="0.85546875" style="0" customWidth="1"/>
    <col min="35" max="35" width="1.57421875" style="0" customWidth="1"/>
    <col min="36" max="36" width="0.85546875" style="0" customWidth="1"/>
    <col min="37" max="37" width="0.42578125" style="0" customWidth="1"/>
    <col min="38" max="39" width="0.5625" style="0" customWidth="1"/>
    <col min="40" max="41" width="0.42578125" style="0" customWidth="1"/>
    <col min="42" max="42" width="1.1484375" style="0" customWidth="1"/>
    <col min="43" max="43" width="0.42578125" style="0" customWidth="1"/>
    <col min="44" max="44" width="0.85546875" style="0" customWidth="1"/>
    <col min="45" max="45" width="1.57421875" style="0" customWidth="1"/>
    <col min="46" max="46" width="0.85546875" style="0" customWidth="1"/>
    <col min="47" max="47" width="1.1484375" style="0" customWidth="1"/>
    <col min="48" max="48" width="0.42578125" style="0" customWidth="1"/>
    <col min="49" max="49" width="0.85546875" style="0" customWidth="1"/>
    <col min="50" max="50" width="0.9921875" style="0" customWidth="1"/>
    <col min="51" max="51" width="1.421875" style="0" customWidth="1"/>
    <col min="52" max="52" width="4.421875" style="0" customWidth="1"/>
    <col min="53" max="53" width="0.85546875" style="0" customWidth="1"/>
    <col min="54" max="54" width="6.57421875" style="0" customWidth="1"/>
    <col min="55" max="55" width="1.421875" style="0" customWidth="1"/>
    <col min="56" max="56" width="1.57421875" style="0" customWidth="1"/>
    <col min="57" max="57" width="0.85546875" style="0" customWidth="1"/>
    <col min="58" max="58" width="3.57421875" style="0" customWidth="1"/>
    <col min="59" max="59" width="0.42578125" style="0" customWidth="1"/>
    <col min="60" max="60" width="0.13671875" style="0" customWidth="1"/>
    <col min="61" max="61" width="13.8515625" style="0" customWidth="1"/>
    <col min="62" max="62" width="0.42578125" style="0" customWidth="1"/>
    <col min="63" max="63" width="5.140625" style="0" customWidth="1"/>
    <col min="64" max="64" width="5.00390625" style="0" customWidth="1"/>
  </cols>
  <sheetData>
    <row r="1" spans="1:64" ht="23.25" customHeight="1">
      <c r="A1" s="116"/>
      <c r="B1" s="116"/>
      <c r="C1" s="116"/>
      <c r="D1" s="116"/>
      <c r="E1" s="116"/>
      <c r="F1" s="116"/>
      <c r="G1" s="116"/>
      <c r="H1" s="116"/>
      <c r="I1" s="116"/>
      <c r="J1" s="116"/>
      <c r="K1" s="116"/>
      <c r="L1" s="116"/>
      <c r="M1" s="116"/>
      <c r="N1" s="116"/>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250" t="s">
        <v>798</v>
      </c>
      <c r="BC1" s="250"/>
      <c r="BD1" s="250"/>
      <c r="BE1" s="250"/>
      <c r="BF1" s="250"/>
      <c r="BG1" s="250"/>
      <c r="BH1" s="250"/>
      <c r="BI1" s="250"/>
      <c r="BJ1" s="250"/>
      <c r="BK1" s="250"/>
      <c r="BL1" s="250"/>
    </row>
    <row r="2" spans="1:64" ht="12.75" customHeight="1">
      <c r="A2" s="116"/>
      <c r="B2" s="116"/>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116"/>
      <c r="AL2" s="116"/>
      <c r="AM2" s="116"/>
      <c r="AN2" s="116"/>
      <c r="AO2" s="116"/>
      <c r="AP2" s="116"/>
      <c r="AQ2" s="116"/>
      <c r="AR2" s="116"/>
      <c r="AS2" s="116"/>
      <c r="AT2" s="116"/>
      <c r="AU2" s="116"/>
      <c r="AV2" s="116"/>
      <c r="AW2" s="116"/>
      <c r="AX2" s="116"/>
      <c r="AY2" s="116"/>
      <c r="AZ2" s="116"/>
      <c r="BA2" s="116"/>
      <c r="BB2" s="116"/>
      <c r="BC2" s="116"/>
      <c r="BD2" s="116"/>
      <c r="BE2" s="116"/>
      <c r="BF2" s="116"/>
      <c r="BG2" s="116"/>
      <c r="BH2" s="116"/>
      <c r="BI2" s="116"/>
      <c r="BJ2" s="116"/>
      <c r="BK2" s="116"/>
      <c r="BL2" s="116"/>
    </row>
    <row r="3" spans="1:64" ht="43.5" customHeight="1">
      <c r="A3" s="262" t="s">
        <v>727</v>
      </c>
      <c r="B3" s="262"/>
      <c r="C3" s="262"/>
      <c r="D3" s="262"/>
      <c r="E3" s="262"/>
      <c r="F3" s="262"/>
      <c r="G3" s="262"/>
      <c r="H3" s="261" t="s">
        <v>728</v>
      </c>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38"/>
      <c r="BL3" s="238"/>
    </row>
    <row r="4" spans="1:64" ht="6" customHeight="1">
      <c r="A4" s="116"/>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c r="BH4" s="116"/>
      <c r="BI4" s="116"/>
      <c r="BJ4" s="116"/>
      <c r="BK4" s="116"/>
      <c r="BL4" s="116"/>
    </row>
    <row r="5" spans="1:64" ht="3.75" customHeight="1" thickBot="1">
      <c r="A5" s="270"/>
      <c r="B5" s="270"/>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row>
    <row r="6" spans="1:64" ht="4.5" customHeight="1" thickTop="1">
      <c r="A6" s="116"/>
      <c r="B6" s="116"/>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row>
    <row r="7" spans="1:64" ht="21.75" customHeight="1">
      <c r="A7" s="271" t="s">
        <v>726</v>
      </c>
      <c r="B7" s="271"/>
      <c r="C7" s="271"/>
      <c r="D7" s="271"/>
      <c r="E7" s="271"/>
      <c r="F7" s="271"/>
      <c r="G7" s="271"/>
      <c r="H7" s="271"/>
      <c r="I7" s="271"/>
      <c r="J7" s="271"/>
      <c r="K7" s="271"/>
      <c r="L7" s="271"/>
      <c r="M7" s="271"/>
      <c r="N7" s="271"/>
      <c r="O7" s="271"/>
      <c r="P7" s="271"/>
      <c r="Q7" s="271"/>
      <c r="R7" s="271"/>
      <c r="S7" s="271"/>
      <c r="T7" s="271"/>
      <c r="U7" s="271"/>
      <c r="V7" s="271"/>
      <c r="W7" s="271"/>
      <c r="X7" s="271"/>
      <c r="Y7" s="271"/>
      <c r="Z7" s="271"/>
      <c r="AA7" s="271"/>
      <c r="AB7" s="271"/>
      <c r="AC7" s="271"/>
      <c r="AD7" s="271"/>
      <c r="AE7" s="271"/>
      <c r="AF7" s="271"/>
      <c r="AG7" s="271"/>
      <c r="AH7" s="271"/>
      <c r="AI7" s="271"/>
      <c r="AJ7" s="271"/>
      <c r="AK7" s="271"/>
      <c r="AL7" s="271"/>
      <c r="AM7" s="271"/>
      <c r="AN7" s="271"/>
      <c r="AO7" s="271"/>
      <c r="AP7" s="271"/>
      <c r="AQ7" s="271"/>
      <c r="AR7" s="271"/>
      <c r="AS7" s="271"/>
      <c r="AT7" s="271"/>
      <c r="AU7" s="271"/>
      <c r="AV7" s="271"/>
      <c r="AW7" s="271"/>
      <c r="AX7" s="271"/>
      <c r="AY7" s="271"/>
      <c r="AZ7" s="271"/>
      <c r="BA7" s="271"/>
      <c r="BB7" s="271"/>
      <c r="BC7" s="271"/>
      <c r="BD7" s="271"/>
      <c r="BE7" s="271"/>
      <c r="BF7" s="271"/>
      <c r="BG7" s="271"/>
      <c r="BH7" s="271"/>
      <c r="BI7" s="271"/>
      <c r="BJ7" s="271"/>
      <c r="BK7" s="271"/>
      <c r="BL7" s="271"/>
    </row>
    <row r="8" spans="1:64" ht="6.75"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row>
    <row r="9" spans="1:64" ht="3" customHeight="1">
      <c r="A9" s="257" t="s">
        <v>725</v>
      </c>
      <c r="B9" s="257"/>
      <c r="C9" s="257"/>
      <c r="D9" s="257"/>
      <c r="E9" s="242"/>
      <c r="F9" s="242"/>
      <c r="G9" s="242"/>
      <c r="H9" s="242"/>
      <c r="I9" s="242"/>
      <c r="J9" s="242"/>
      <c r="K9" s="242"/>
      <c r="L9" s="242"/>
      <c r="M9" s="242"/>
      <c r="N9" s="242"/>
      <c r="O9" s="242"/>
      <c r="P9" s="242"/>
      <c r="Q9" s="242"/>
      <c r="R9" s="242"/>
      <c r="S9" s="242"/>
      <c r="T9" s="257" t="s">
        <v>724</v>
      </c>
      <c r="U9" s="257"/>
      <c r="V9" s="257"/>
      <c r="W9" s="257"/>
      <c r="X9" s="257"/>
      <c r="Y9" s="257"/>
      <c r="Z9" s="257"/>
      <c r="AA9" s="257"/>
      <c r="AB9" s="257"/>
      <c r="AC9" s="242"/>
      <c r="AD9" s="242"/>
      <c r="AE9" s="242"/>
      <c r="AF9" s="242"/>
      <c r="AG9" s="242"/>
      <c r="AH9" s="242"/>
      <c r="AI9" s="242"/>
      <c r="AJ9" s="242"/>
      <c r="AK9" s="242"/>
      <c r="AL9" s="242"/>
      <c r="AM9" s="242"/>
      <c r="AN9" s="242"/>
      <c r="AO9" s="242"/>
      <c r="AP9" s="242"/>
      <c r="AQ9" s="242"/>
      <c r="AR9" s="242"/>
      <c r="AS9" s="242"/>
      <c r="AT9" s="242"/>
      <c r="AU9" s="242"/>
      <c r="AV9" s="242"/>
      <c r="AW9" s="242"/>
      <c r="AX9" s="242"/>
      <c r="AY9" s="242"/>
      <c r="AZ9" s="242"/>
      <c r="BA9" s="242"/>
      <c r="BB9" s="242"/>
      <c r="BC9" s="242"/>
      <c r="BD9" s="242"/>
      <c r="BE9" s="242"/>
      <c r="BF9" s="242"/>
      <c r="BG9" s="242"/>
      <c r="BH9" s="242"/>
      <c r="BI9" s="242"/>
      <c r="BJ9" s="242"/>
      <c r="BK9" s="116"/>
      <c r="BL9" s="116"/>
    </row>
    <row r="10" spans="1:64" ht="9.75" customHeight="1">
      <c r="A10" s="257"/>
      <c r="B10" s="257"/>
      <c r="C10" s="257"/>
      <c r="D10" s="257"/>
      <c r="E10" s="163" t="s">
        <v>28</v>
      </c>
      <c r="F10" s="162" t="s">
        <v>723</v>
      </c>
      <c r="G10" s="260" t="s">
        <v>187</v>
      </c>
      <c r="H10" s="260"/>
      <c r="I10" s="162" t="s">
        <v>187</v>
      </c>
      <c r="J10" s="162" t="s">
        <v>723</v>
      </c>
      <c r="K10" s="260" t="s">
        <v>723</v>
      </c>
      <c r="L10" s="260"/>
      <c r="M10" s="260" t="s">
        <v>187</v>
      </c>
      <c r="N10" s="260"/>
      <c r="O10" s="242"/>
      <c r="P10" s="242"/>
      <c r="Q10" s="242"/>
      <c r="R10" s="242"/>
      <c r="S10" s="242"/>
      <c r="T10" s="257"/>
      <c r="U10" s="257"/>
      <c r="V10" s="257"/>
      <c r="W10" s="257"/>
      <c r="X10" s="257"/>
      <c r="Y10" s="257"/>
      <c r="Z10" s="257"/>
      <c r="AA10" s="257"/>
      <c r="AB10" s="257"/>
      <c r="AC10" s="243" t="s">
        <v>0</v>
      </c>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116"/>
      <c r="BL10" s="116"/>
    </row>
    <row r="11" spans="1:64" ht="1.5" customHeight="1">
      <c r="A11" s="257"/>
      <c r="B11" s="257"/>
      <c r="C11" s="257"/>
      <c r="D11" s="257"/>
      <c r="E11" s="242"/>
      <c r="F11" s="242"/>
      <c r="G11" s="242"/>
      <c r="H11" s="242"/>
      <c r="I11" s="242"/>
      <c r="J11" s="242"/>
      <c r="K11" s="242"/>
      <c r="L11" s="242"/>
      <c r="M11" s="242"/>
      <c r="N11" s="242"/>
      <c r="O11" s="242"/>
      <c r="P11" s="242"/>
      <c r="Q11" s="242"/>
      <c r="R11" s="242"/>
      <c r="S11" s="242"/>
      <c r="T11" s="257"/>
      <c r="U11" s="257"/>
      <c r="V11" s="257"/>
      <c r="W11" s="257"/>
      <c r="X11" s="257"/>
      <c r="Y11" s="257"/>
      <c r="Z11" s="257"/>
      <c r="AA11" s="257"/>
      <c r="AB11" s="257"/>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2"/>
      <c r="AY11" s="242"/>
      <c r="AZ11" s="242"/>
      <c r="BA11" s="242"/>
      <c r="BB11" s="242"/>
      <c r="BC11" s="242"/>
      <c r="BD11" s="242"/>
      <c r="BE11" s="242"/>
      <c r="BF11" s="242"/>
      <c r="BG11" s="242"/>
      <c r="BH11" s="242"/>
      <c r="BI11" s="242"/>
      <c r="BJ11" s="242"/>
      <c r="BK11" s="116"/>
      <c r="BL11" s="116"/>
    </row>
    <row r="12" spans="1:64" ht="15" customHeight="1">
      <c r="A12" s="257" t="s">
        <v>731</v>
      </c>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116"/>
      <c r="BL12" s="116"/>
    </row>
    <row r="13" spans="1:64" ht="2.25" customHeight="1">
      <c r="A13" s="155"/>
      <c r="B13" s="242"/>
      <c r="C13" s="242"/>
      <c r="D13" s="155"/>
      <c r="E13" s="242" t="s">
        <v>721</v>
      </c>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K13" s="242"/>
      <c r="AL13" s="242"/>
      <c r="AM13" s="242"/>
      <c r="AN13" s="242"/>
      <c r="AO13" s="242"/>
      <c r="AP13" s="242"/>
      <c r="AQ13" s="242" t="s">
        <v>713</v>
      </c>
      <c r="AR13" s="242"/>
      <c r="AS13" s="242"/>
      <c r="AT13" s="242"/>
      <c r="AU13" s="242"/>
      <c r="AV13" s="242"/>
      <c r="AW13" s="242"/>
      <c r="AX13" s="242"/>
      <c r="AY13" s="242"/>
      <c r="AZ13" s="242"/>
      <c r="BA13" s="242"/>
      <c r="BB13" s="242"/>
      <c r="BC13" s="155"/>
      <c r="BD13" s="242" t="s">
        <v>712</v>
      </c>
      <c r="BE13" s="242"/>
      <c r="BF13" s="242"/>
      <c r="BG13" s="242"/>
      <c r="BH13" s="242"/>
      <c r="BI13" s="242"/>
      <c r="BJ13" s="242"/>
      <c r="BK13" s="116"/>
      <c r="BL13" s="116"/>
    </row>
    <row r="14" spans="1:64" ht="10.5" customHeight="1">
      <c r="A14" s="155"/>
      <c r="B14" s="161"/>
      <c r="C14" s="160"/>
      <c r="D14" s="155"/>
      <c r="E14" s="242"/>
      <c r="F14" s="242"/>
      <c r="G14" s="242"/>
      <c r="H14" s="242"/>
      <c r="I14" s="242"/>
      <c r="J14" s="242"/>
      <c r="K14" s="242"/>
      <c r="L14" s="243" t="s">
        <v>719</v>
      </c>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2"/>
      <c r="AN14" s="242"/>
      <c r="AO14" s="242"/>
      <c r="AP14" s="242"/>
      <c r="AQ14" s="242"/>
      <c r="AR14" s="242"/>
      <c r="AS14" s="242"/>
      <c r="AT14" s="242"/>
      <c r="AU14" s="242"/>
      <c r="AV14" s="242"/>
      <c r="AW14" s="242"/>
      <c r="AX14" s="242"/>
      <c r="AY14" s="243" t="s">
        <v>711</v>
      </c>
      <c r="AZ14" s="243"/>
      <c r="BA14" s="243"/>
      <c r="BB14" s="243"/>
      <c r="BC14" s="155"/>
      <c r="BD14" s="242"/>
      <c r="BE14" s="242"/>
      <c r="BF14" s="242"/>
      <c r="BG14" s="242"/>
      <c r="BH14" s="243" t="s">
        <v>711</v>
      </c>
      <c r="BI14" s="243"/>
      <c r="BJ14" s="243"/>
      <c r="BK14" s="116"/>
      <c r="BL14" s="116"/>
    </row>
    <row r="15" spans="1:64" ht="1.5" customHeight="1">
      <c r="A15" s="155"/>
      <c r="B15" s="242"/>
      <c r="C15" s="242"/>
      <c r="D15" s="155"/>
      <c r="E15" s="242"/>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2"/>
      <c r="AH15" s="242"/>
      <c r="AI15" s="242"/>
      <c r="AJ15" s="242"/>
      <c r="AK15" s="242"/>
      <c r="AL15" s="242"/>
      <c r="AM15" s="242"/>
      <c r="AN15" s="242"/>
      <c r="AO15" s="242"/>
      <c r="AP15" s="242"/>
      <c r="AQ15" s="242"/>
      <c r="AR15" s="242"/>
      <c r="AS15" s="242"/>
      <c r="AT15" s="242"/>
      <c r="AU15" s="242"/>
      <c r="AV15" s="242"/>
      <c r="AW15" s="242"/>
      <c r="AX15" s="242"/>
      <c r="AY15" s="242"/>
      <c r="AZ15" s="242"/>
      <c r="BA15" s="242"/>
      <c r="BB15" s="242"/>
      <c r="BC15" s="155"/>
      <c r="BD15" s="242"/>
      <c r="BE15" s="242"/>
      <c r="BF15" s="242"/>
      <c r="BG15" s="242"/>
      <c r="BH15" s="242"/>
      <c r="BI15" s="242"/>
      <c r="BJ15" s="242"/>
      <c r="BK15" s="116"/>
      <c r="BL15" s="116"/>
    </row>
    <row r="16" spans="1:64" ht="3" customHeight="1">
      <c r="A16" s="155"/>
      <c r="B16" s="242"/>
      <c r="C16" s="242"/>
      <c r="D16" s="155"/>
      <c r="E16" s="242" t="s">
        <v>720</v>
      </c>
      <c r="F16" s="242"/>
      <c r="G16" s="242"/>
      <c r="H16" s="242"/>
      <c r="I16" s="242"/>
      <c r="J16" s="242"/>
      <c r="K16" s="242"/>
      <c r="L16" s="242"/>
      <c r="M16" s="242"/>
      <c r="N16" s="242"/>
      <c r="O16" s="242"/>
      <c r="P16" s="242"/>
      <c r="Q16" s="242"/>
      <c r="R16" s="242"/>
      <c r="S16" s="242"/>
      <c r="T16" s="242"/>
      <c r="U16" s="242"/>
      <c r="V16" s="242"/>
      <c r="W16" s="242"/>
      <c r="X16" s="242"/>
      <c r="Y16" s="242"/>
      <c r="Z16" s="242"/>
      <c r="AA16" s="242"/>
      <c r="AB16" s="242"/>
      <c r="AC16" s="242"/>
      <c r="AD16" s="242"/>
      <c r="AE16" s="242"/>
      <c r="AF16" s="242"/>
      <c r="AG16" s="242"/>
      <c r="AH16" s="242"/>
      <c r="AI16" s="242"/>
      <c r="AJ16" s="242"/>
      <c r="AK16" s="242"/>
      <c r="AL16" s="242"/>
      <c r="AM16" s="242"/>
      <c r="AN16" s="242"/>
      <c r="AO16" s="242"/>
      <c r="AP16" s="242"/>
      <c r="AQ16" s="242" t="s">
        <v>291</v>
      </c>
      <c r="AR16" s="242"/>
      <c r="AS16" s="242"/>
      <c r="AT16" s="242"/>
      <c r="AU16" s="242"/>
      <c r="AV16" s="242"/>
      <c r="AW16" s="242"/>
      <c r="AX16" s="242"/>
      <c r="AY16" s="242"/>
      <c r="AZ16" s="242"/>
      <c r="BA16" s="242"/>
      <c r="BB16" s="242"/>
      <c r="BC16" s="242"/>
      <c r="BD16" s="242"/>
      <c r="BE16" s="242"/>
      <c r="BF16" s="242"/>
      <c r="BG16" s="242"/>
      <c r="BH16" s="242"/>
      <c r="BI16" s="242"/>
      <c r="BJ16" s="242"/>
      <c r="BK16" s="116"/>
      <c r="BL16" s="116"/>
    </row>
    <row r="17" spans="1:64" ht="9.75" customHeight="1">
      <c r="A17" s="155"/>
      <c r="B17" s="161"/>
      <c r="C17" s="160"/>
      <c r="D17" s="155"/>
      <c r="E17" s="242"/>
      <c r="F17" s="242"/>
      <c r="G17" s="242"/>
      <c r="H17" s="242"/>
      <c r="I17" s="242"/>
      <c r="J17" s="242"/>
      <c r="K17" s="242"/>
      <c r="L17" s="243" t="s">
        <v>718</v>
      </c>
      <c r="M17" s="243"/>
      <c r="N17" s="243"/>
      <c r="O17" s="243"/>
      <c r="P17" s="243"/>
      <c r="Q17" s="243"/>
      <c r="R17" s="243"/>
      <c r="S17" s="243"/>
      <c r="T17" s="243"/>
      <c r="U17" s="243"/>
      <c r="V17" s="243"/>
      <c r="W17" s="243"/>
      <c r="X17" s="243"/>
      <c r="Y17" s="243"/>
      <c r="Z17" s="243"/>
      <c r="AA17" s="243"/>
      <c r="AB17" s="243"/>
      <c r="AC17" s="243"/>
      <c r="AD17" s="243"/>
      <c r="AE17" s="243"/>
      <c r="AF17" s="243"/>
      <c r="AG17" s="243"/>
      <c r="AH17" s="243"/>
      <c r="AI17" s="243"/>
      <c r="AJ17" s="243"/>
      <c r="AK17" s="243"/>
      <c r="AL17" s="243"/>
      <c r="AM17" s="242"/>
      <c r="AN17" s="242"/>
      <c r="AO17" s="242"/>
      <c r="AP17" s="242"/>
      <c r="AQ17" s="242"/>
      <c r="AR17" s="242"/>
      <c r="AS17" s="242"/>
      <c r="AT17" s="242"/>
      <c r="AU17" s="242"/>
      <c r="AV17" s="242"/>
      <c r="AW17" s="242"/>
      <c r="AX17" s="242"/>
      <c r="AY17" s="243" t="s">
        <v>711</v>
      </c>
      <c r="AZ17" s="243"/>
      <c r="BA17" s="243"/>
      <c r="BB17" s="243"/>
      <c r="BC17" s="242"/>
      <c r="BD17" s="242"/>
      <c r="BE17" s="242"/>
      <c r="BF17" s="242"/>
      <c r="BG17" s="242"/>
      <c r="BH17" s="242"/>
      <c r="BI17" s="242"/>
      <c r="BJ17" s="242"/>
      <c r="BK17" s="116"/>
      <c r="BL17" s="116"/>
    </row>
    <row r="18" spans="1:64" ht="1.5" customHeight="1">
      <c r="A18" s="155"/>
      <c r="B18" s="242"/>
      <c r="C18" s="242"/>
      <c r="D18" s="155"/>
      <c r="E18" s="242"/>
      <c r="F18" s="242"/>
      <c r="G18" s="242"/>
      <c r="H18" s="242"/>
      <c r="I18" s="242"/>
      <c r="J18" s="242"/>
      <c r="K18" s="242"/>
      <c r="L18" s="242"/>
      <c r="M18" s="242"/>
      <c r="N18" s="242"/>
      <c r="O18" s="242"/>
      <c r="P18" s="242"/>
      <c r="Q18" s="242"/>
      <c r="R18" s="242"/>
      <c r="S18" s="242"/>
      <c r="T18" s="242"/>
      <c r="U18" s="242"/>
      <c r="V18" s="242"/>
      <c r="W18" s="242"/>
      <c r="X18" s="242"/>
      <c r="Y18" s="242"/>
      <c r="Z18" s="242"/>
      <c r="AA18" s="242"/>
      <c r="AB18" s="242"/>
      <c r="AC18" s="242"/>
      <c r="AD18" s="242"/>
      <c r="AE18" s="242"/>
      <c r="AF18" s="242"/>
      <c r="AG18" s="242"/>
      <c r="AH18" s="242"/>
      <c r="AI18" s="242"/>
      <c r="AJ18" s="242"/>
      <c r="AK18" s="242"/>
      <c r="AL18" s="242"/>
      <c r="AM18" s="242"/>
      <c r="AN18" s="242"/>
      <c r="AO18" s="242"/>
      <c r="AP18" s="242"/>
      <c r="AQ18" s="242"/>
      <c r="AR18" s="242"/>
      <c r="AS18" s="242"/>
      <c r="AT18" s="242"/>
      <c r="AU18" s="242"/>
      <c r="AV18" s="242"/>
      <c r="AW18" s="242"/>
      <c r="AX18" s="242"/>
      <c r="AY18" s="242"/>
      <c r="AZ18" s="242"/>
      <c r="BA18" s="242"/>
      <c r="BB18" s="242"/>
      <c r="BC18" s="242"/>
      <c r="BD18" s="242"/>
      <c r="BE18" s="242"/>
      <c r="BF18" s="242"/>
      <c r="BG18" s="242"/>
      <c r="BH18" s="242"/>
      <c r="BI18" s="242"/>
      <c r="BJ18" s="242"/>
      <c r="BK18" s="116"/>
      <c r="BL18" s="116"/>
    </row>
    <row r="19" spans="1:64" ht="3" customHeight="1">
      <c r="A19" s="155"/>
      <c r="B19" s="242"/>
      <c r="C19" s="242"/>
      <c r="D19" s="155"/>
      <c r="E19" s="242" t="s">
        <v>717</v>
      </c>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c r="AI19" s="242"/>
      <c r="AJ19" s="242"/>
      <c r="AK19" s="242"/>
      <c r="AL19" s="242"/>
      <c r="AM19" s="242"/>
      <c r="AN19" s="242"/>
      <c r="AO19" s="242"/>
      <c r="AP19" s="242"/>
      <c r="AQ19" s="242" t="s">
        <v>797</v>
      </c>
      <c r="AR19" s="242"/>
      <c r="AS19" s="242"/>
      <c r="AT19" s="242"/>
      <c r="AU19" s="242"/>
      <c r="AV19" s="242"/>
      <c r="AW19" s="242"/>
      <c r="AX19" s="242"/>
      <c r="AY19" s="242"/>
      <c r="AZ19" s="242"/>
      <c r="BA19" s="242"/>
      <c r="BB19" s="242"/>
      <c r="BC19" s="242"/>
      <c r="BD19" s="242"/>
      <c r="BE19" s="242"/>
      <c r="BF19" s="242"/>
      <c r="BG19" s="242"/>
      <c r="BH19" s="242"/>
      <c r="BI19" s="242"/>
      <c r="BJ19" s="242"/>
      <c r="BK19" s="116"/>
      <c r="BL19" s="116"/>
    </row>
    <row r="20" spans="1:64" ht="9.75" customHeight="1">
      <c r="A20" s="155"/>
      <c r="B20" s="161"/>
      <c r="C20" s="160"/>
      <c r="D20" s="155"/>
      <c r="E20" s="242"/>
      <c r="F20" s="242"/>
      <c r="G20" s="242"/>
      <c r="H20" s="242"/>
      <c r="I20" s="242"/>
      <c r="J20" s="242"/>
      <c r="K20" s="242"/>
      <c r="L20" s="243" t="s">
        <v>715</v>
      </c>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2"/>
      <c r="AN20" s="242"/>
      <c r="AO20" s="242"/>
      <c r="AP20" s="242"/>
      <c r="AQ20" s="242"/>
      <c r="AR20" s="242"/>
      <c r="AS20" s="242"/>
      <c r="AT20" s="242"/>
      <c r="AU20" s="242"/>
      <c r="AV20" s="242"/>
      <c r="AW20" s="242"/>
      <c r="AX20" s="242"/>
      <c r="AY20" s="242"/>
      <c r="AZ20" s="242"/>
      <c r="BA20" s="242"/>
      <c r="BB20" s="242"/>
      <c r="BC20" s="242"/>
      <c r="BD20" s="243"/>
      <c r="BE20" s="243"/>
      <c r="BF20" s="243"/>
      <c r="BG20" s="243"/>
      <c r="BH20" s="243"/>
      <c r="BI20" s="243"/>
      <c r="BJ20" s="243"/>
      <c r="BK20" s="116"/>
      <c r="BL20" s="116"/>
    </row>
    <row r="21" spans="1:64" ht="1.5" customHeight="1">
      <c r="A21" s="155"/>
      <c r="B21" s="242"/>
      <c r="C21" s="242"/>
      <c r="D21" s="155"/>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2"/>
      <c r="AX21" s="242"/>
      <c r="AY21" s="242"/>
      <c r="AZ21" s="242"/>
      <c r="BA21" s="242"/>
      <c r="BB21" s="242"/>
      <c r="BC21" s="242"/>
      <c r="BD21" s="242"/>
      <c r="BE21" s="242"/>
      <c r="BF21" s="242"/>
      <c r="BG21" s="242"/>
      <c r="BH21" s="242"/>
      <c r="BI21" s="242"/>
      <c r="BJ21" s="242"/>
      <c r="BK21" s="116"/>
      <c r="BL21" s="116"/>
    </row>
    <row r="22" spans="1:64" ht="3" customHeight="1">
      <c r="A22" s="155"/>
      <c r="B22" s="242"/>
      <c r="C22" s="242"/>
      <c r="D22" s="242"/>
      <c r="E22" s="242" t="s">
        <v>716</v>
      </c>
      <c r="F22" s="242"/>
      <c r="G22" s="242"/>
      <c r="H22" s="242"/>
      <c r="I22" s="242"/>
      <c r="J22" s="242"/>
      <c r="K22" s="242"/>
      <c r="L22" s="242"/>
      <c r="M22" s="242"/>
      <c r="N22" s="242"/>
      <c r="O22" s="242"/>
      <c r="P22" s="242"/>
      <c r="Q22" s="242"/>
      <c r="R22" s="242"/>
      <c r="S22" s="242"/>
      <c r="T22" s="242"/>
      <c r="U22" s="242"/>
      <c r="V22" s="242"/>
      <c r="W22" s="242"/>
      <c r="X22" s="242"/>
      <c r="Y22" s="242"/>
      <c r="Z22" s="242"/>
      <c r="AA22" s="242"/>
      <c r="AB22" s="242"/>
      <c r="AC22" s="242"/>
      <c r="AD22" s="242"/>
      <c r="AE22" s="242"/>
      <c r="AF22" s="242"/>
      <c r="AG22" s="242"/>
      <c r="AH22" s="242"/>
      <c r="AI22" s="242"/>
      <c r="AJ22" s="242"/>
      <c r="AK22" s="242"/>
      <c r="AL22" s="242"/>
      <c r="AM22" s="242"/>
      <c r="AN22" s="242"/>
      <c r="AO22" s="242"/>
      <c r="AP22" s="242"/>
      <c r="AQ22" s="242" t="s">
        <v>710</v>
      </c>
      <c r="AR22" s="242"/>
      <c r="AS22" s="242"/>
      <c r="AT22" s="242"/>
      <c r="AU22" s="242"/>
      <c r="AV22" s="242"/>
      <c r="AW22" s="242"/>
      <c r="AX22" s="242"/>
      <c r="AY22" s="242"/>
      <c r="AZ22" s="242"/>
      <c r="BA22" s="242"/>
      <c r="BB22" s="242"/>
      <c r="BC22" s="242"/>
      <c r="BD22" s="242"/>
      <c r="BE22" s="242"/>
      <c r="BF22" s="242"/>
      <c r="BG22" s="242"/>
      <c r="BH22" s="242"/>
      <c r="BI22" s="242"/>
      <c r="BJ22" s="242"/>
      <c r="BK22" s="116"/>
      <c r="BL22" s="116"/>
    </row>
    <row r="23" spans="1:64" ht="9.75" customHeight="1">
      <c r="A23" s="155"/>
      <c r="B23" s="161"/>
      <c r="C23" s="160"/>
      <c r="D23" s="160"/>
      <c r="E23" s="242"/>
      <c r="F23" s="242"/>
      <c r="G23" s="242"/>
      <c r="H23" s="242"/>
      <c r="I23" s="242"/>
      <c r="J23" s="242"/>
      <c r="K23" s="242"/>
      <c r="L23" s="242"/>
      <c r="M23" s="242"/>
      <c r="N23" s="242"/>
      <c r="O23" s="242"/>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2"/>
      <c r="AN23" s="242"/>
      <c r="AO23" s="242"/>
      <c r="AP23" s="242"/>
      <c r="AQ23" s="242"/>
      <c r="AR23" s="242"/>
      <c r="AS23" s="242"/>
      <c r="AT23" s="242"/>
      <c r="AU23" s="242"/>
      <c r="AV23" s="242"/>
      <c r="AW23" s="242"/>
      <c r="AX23" s="242"/>
      <c r="AY23" s="242"/>
      <c r="AZ23" s="242"/>
      <c r="BA23" s="243"/>
      <c r="BB23" s="243"/>
      <c r="BC23" s="243"/>
      <c r="BD23" s="243"/>
      <c r="BE23" s="243"/>
      <c r="BF23" s="243"/>
      <c r="BG23" s="243"/>
      <c r="BH23" s="243"/>
      <c r="BI23" s="243"/>
      <c r="BJ23" s="243"/>
      <c r="BK23" s="116"/>
      <c r="BL23" s="116"/>
    </row>
    <row r="24" spans="1:64" ht="1.5" customHeight="1">
      <c r="A24" s="155"/>
      <c r="B24" s="242"/>
      <c r="C24" s="242"/>
      <c r="D24" s="242"/>
      <c r="E24" s="242"/>
      <c r="F24" s="242"/>
      <c r="G24" s="242"/>
      <c r="H24" s="242"/>
      <c r="I24" s="242"/>
      <c r="J24" s="242"/>
      <c r="K24" s="242"/>
      <c r="L24" s="242"/>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2"/>
      <c r="AM24" s="242"/>
      <c r="AN24" s="242"/>
      <c r="AO24" s="242"/>
      <c r="AP24" s="242"/>
      <c r="AQ24" s="242"/>
      <c r="AR24" s="242"/>
      <c r="AS24" s="242"/>
      <c r="AT24" s="242"/>
      <c r="AU24" s="242"/>
      <c r="AV24" s="242"/>
      <c r="AW24" s="242"/>
      <c r="AX24" s="242"/>
      <c r="AY24" s="242"/>
      <c r="AZ24" s="242"/>
      <c r="BA24" s="242"/>
      <c r="BB24" s="242"/>
      <c r="BC24" s="242"/>
      <c r="BD24" s="242"/>
      <c r="BE24" s="242"/>
      <c r="BF24" s="242"/>
      <c r="BG24" s="242"/>
      <c r="BH24" s="242"/>
      <c r="BI24" s="242"/>
      <c r="BJ24" s="242"/>
      <c r="BK24" s="116"/>
      <c r="BL24" s="116"/>
    </row>
    <row r="25" spans="1:64" ht="3" customHeight="1">
      <c r="A25" s="155"/>
      <c r="B25" s="242"/>
      <c r="C25" s="242"/>
      <c r="D25" s="242"/>
      <c r="E25" s="242" t="s">
        <v>730</v>
      </c>
      <c r="F25" s="242"/>
      <c r="G25" s="242"/>
      <c r="H25" s="242"/>
      <c r="I25" s="242"/>
      <c r="J25" s="242"/>
      <c r="K25" s="242"/>
      <c r="L25" s="242"/>
      <c r="M25" s="242"/>
      <c r="N25" s="242"/>
      <c r="O25" s="242"/>
      <c r="P25" s="242"/>
      <c r="Q25" s="242"/>
      <c r="R25" s="242"/>
      <c r="S25" s="242"/>
      <c r="T25" s="242"/>
      <c r="U25" s="242"/>
      <c r="V25" s="242"/>
      <c r="W25" s="242"/>
      <c r="X25" s="242"/>
      <c r="Y25" s="242"/>
      <c r="Z25" s="242"/>
      <c r="AA25" s="242"/>
      <c r="AB25" s="242"/>
      <c r="AC25" s="242"/>
      <c r="AD25" s="242"/>
      <c r="AE25" s="242"/>
      <c r="AF25" s="242"/>
      <c r="AG25" s="242"/>
      <c r="AH25" s="242"/>
      <c r="AI25" s="242"/>
      <c r="AJ25" s="242"/>
      <c r="AK25" s="242"/>
      <c r="AL25" s="242"/>
      <c r="AM25" s="242"/>
      <c r="AN25" s="242"/>
      <c r="AO25" s="242"/>
      <c r="AP25" s="242"/>
      <c r="AQ25" s="242"/>
      <c r="AR25" s="242"/>
      <c r="AS25" s="242"/>
      <c r="AT25" s="242"/>
      <c r="AU25" s="242"/>
      <c r="AV25" s="242"/>
      <c r="AW25" s="242"/>
      <c r="AX25" s="242"/>
      <c r="AY25" s="242"/>
      <c r="AZ25" s="242"/>
      <c r="BA25" s="242"/>
      <c r="BB25" s="242"/>
      <c r="BC25" s="242"/>
      <c r="BD25" s="242"/>
      <c r="BE25" s="242"/>
      <c r="BF25" s="242"/>
      <c r="BG25" s="242"/>
      <c r="BH25" s="242"/>
      <c r="BI25" s="242"/>
      <c r="BJ25" s="242"/>
      <c r="BK25" s="116"/>
      <c r="BL25" s="116"/>
    </row>
    <row r="26" spans="1:64" ht="10.5" customHeight="1">
      <c r="A26" s="155"/>
      <c r="B26" s="161"/>
      <c r="C26" s="160"/>
      <c r="D26" s="160"/>
      <c r="E26" s="242"/>
      <c r="F26" s="242"/>
      <c r="G26" s="242"/>
      <c r="H26" s="242"/>
      <c r="I26" s="242"/>
      <c r="J26" s="243"/>
      <c r="K26" s="243"/>
      <c r="L26" s="243"/>
      <c r="M26" s="243"/>
      <c r="N26" s="243"/>
      <c r="O26" s="243"/>
      <c r="P26" s="243"/>
      <c r="Q26" s="243"/>
      <c r="R26" s="243"/>
      <c r="S26" s="243"/>
      <c r="T26" s="243"/>
      <c r="U26" s="243"/>
      <c r="V26" s="243"/>
      <c r="W26" s="243"/>
      <c r="X26" s="243"/>
      <c r="Y26" s="242"/>
      <c r="Z26" s="242"/>
      <c r="AA26" s="242"/>
      <c r="AB26" s="242"/>
      <c r="AC26" s="242"/>
      <c r="AD26" s="242"/>
      <c r="AE26" s="242"/>
      <c r="AF26" s="242"/>
      <c r="AG26" s="242"/>
      <c r="AH26" s="242"/>
      <c r="AI26" s="242"/>
      <c r="AJ26" s="242"/>
      <c r="AK26" s="242"/>
      <c r="AL26" s="242"/>
      <c r="AM26" s="242"/>
      <c r="AN26" s="242"/>
      <c r="AO26" s="242"/>
      <c r="AP26" s="242"/>
      <c r="AQ26" s="242"/>
      <c r="AR26" s="242"/>
      <c r="AS26" s="242"/>
      <c r="AT26" s="242"/>
      <c r="AU26" s="242"/>
      <c r="AV26" s="242"/>
      <c r="AW26" s="242"/>
      <c r="AX26" s="242"/>
      <c r="AY26" s="242"/>
      <c r="AZ26" s="242"/>
      <c r="BA26" s="242"/>
      <c r="BB26" s="242"/>
      <c r="BC26" s="242"/>
      <c r="BD26" s="242"/>
      <c r="BE26" s="242"/>
      <c r="BF26" s="242"/>
      <c r="BG26" s="242"/>
      <c r="BH26" s="242"/>
      <c r="BI26" s="242"/>
      <c r="BJ26" s="242"/>
      <c r="BK26" s="116"/>
      <c r="BL26" s="116"/>
    </row>
    <row r="27" spans="1:64" ht="1.5" customHeight="1">
      <c r="A27" s="155"/>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116"/>
      <c r="BL27" s="116"/>
    </row>
    <row r="28" spans="1:64" ht="2.25" customHeight="1">
      <c r="A28" s="155"/>
      <c r="B28" s="242"/>
      <c r="C28" s="242"/>
      <c r="D28" s="242"/>
      <c r="E28" s="242" t="s">
        <v>714</v>
      </c>
      <c r="F28" s="242"/>
      <c r="G28" s="242"/>
      <c r="H28" s="242"/>
      <c r="I28" s="242"/>
      <c r="J28" s="242"/>
      <c r="K28" s="242"/>
      <c r="L28" s="242"/>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242"/>
      <c r="BD28" s="242"/>
      <c r="BE28" s="242"/>
      <c r="BF28" s="242"/>
      <c r="BG28" s="242"/>
      <c r="BH28" s="242"/>
      <c r="BI28" s="242"/>
      <c r="BJ28" s="242"/>
      <c r="BK28" s="116"/>
      <c r="BL28" s="116"/>
    </row>
    <row r="29" spans="1:64" ht="10.5" customHeight="1">
      <c r="A29" s="155"/>
      <c r="B29" s="161"/>
      <c r="C29" s="160"/>
      <c r="D29" s="160"/>
      <c r="E29" s="242"/>
      <c r="F29" s="242"/>
      <c r="G29" s="242"/>
      <c r="H29" s="242"/>
      <c r="I29" s="242"/>
      <c r="J29" s="242"/>
      <c r="K29" s="242"/>
      <c r="L29" s="242"/>
      <c r="M29" s="243"/>
      <c r="N29" s="243"/>
      <c r="O29" s="243"/>
      <c r="P29" s="243"/>
      <c r="Q29" s="243"/>
      <c r="R29" s="243"/>
      <c r="S29" s="243"/>
      <c r="T29" s="243"/>
      <c r="U29" s="243"/>
      <c r="V29" s="243"/>
      <c r="W29" s="243"/>
      <c r="X29" s="243"/>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242"/>
      <c r="BI29" s="242"/>
      <c r="BJ29" s="242"/>
      <c r="BK29" s="116"/>
      <c r="BL29" s="116"/>
    </row>
    <row r="30" spans="1:64" ht="1.5" customHeight="1">
      <c r="A30" s="155"/>
      <c r="B30" s="242"/>
      <c r="C30" s="242"/>
      <c r="D30" s="242"/>
      <c r="E30" s="242"/>
      <c r="F30" s="242"/>
      <c r="G30" s="242"/>
      <c r="H30" s="242"/>
      <c r="I30" s="242"/>
      <c r="J30" s="242"/>
      <c r="K30" s="242"/>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M30" s="242"/>
      <c r="AN30" s="242"/>
      <c r="AO30" s="242"/>
      <c r="AP30" s="242"/>
      <c r="AQ30" s="242"/>
      <c r="AR30" s="242"/>
      <c r="AS30" s="242"/>
      <c r="AT30" s="242"/>
      <c r="AU30" s="242"/>
      <c r="AV30" s="242"/>
      <c r="AW30" s="242"/>
      <c r="AX30" s="242"/>
      <c r="AY30" s="242"/>
      <c r="AZ30" s="242"/>
      <c r="BA30" s="242"/>
      <c r="BB30" s="242"/>
      <c r="BC30" s="242"/>
      <c r="BD30" s="242"/>
      <c r="BE30" s="242"/>
      <c r="BF30" s="242"/>
      <c r="BG30" s="242"/>
      <c r="BH30" s="242"/>
      <c r="BI30" s="242"/>
      <c r="BJ30" s="242"/>
      <c r="BK30" s="116"/>
      <c r="BL30" s="116"/>
    </row>
    <row r="31" spans="1:64" ht="3" customHeight="1">
      <c r="A31" s="257" t="s">
        <v>729</v>
      </c>
      <c r="B31" s="257"/>
      <c r="C31" s="257"/>
      <c r="D31" s="257"/>
      <c r="E31" s="257"/>
      <c r="F31" s="257"/>
      <c r="G31" s="257"/>
      <c r="H31" s="257"/>
      <c r="I31" s="257"/>
      <c r="J31" s="257"/>
      <c r="K31" s="257"/>
      <c r="L31" s="257"/>
      <c r="M31" s="257"/>
      <c r="N31" s="257"/>
      <c r="O31" s="196" t="s">
        <v>709</v>
      </c>
      <c r="P31" s="196"/>
      <c r="Q31" s="196"/>
      <c r="R31" s="196"/>
      <c r="S31" s="196"/>
      <c r="T31" s="196"/>
      <c r="U31" s="196"/>
      <c r="V31" s="196"/>
      <c r="W31" s="196"/>
      <c r="X31" s="196"/>
      <c r="Y31" s="196"/>
      <c r="Z31" s="196"/>
      <c r="AA31" s="196"/>
      <c r="AB31" s="196"/>
      <c r="AC31" s="196"/>
      <c r="AD31" s="196"/>
      <c r="AE31" s="196"/>
      <c r="AF31" s="196"/>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116"/>
      <c r="BL31" s="116"/>
    </row>
    <row r="32" spans="1:64" ht="9.75" customHeight="1">
      <c r="A32" s="257"/>
      <c r="B32" s="257"/>
      <c r="C32" s="257"/>
      <c r="D32" s="257"/>
      <c r="E32" s="257"/>
      <c r="F32" s="257"/>
      <c r="G32" s="257"/>
      <c r="H32" s="257"/>
      <c r="I32" s="257"/>
      <c r="J32" s="257"/>
      <c r="K32" s="257"/>
      <c r="L32" s="257"/>
      <c r="M32" s="257"/>
      <c r="N32" s="257"/>
      <c r="O32" s="196"/>
      <c r="P32" s="196"/>
      <c r="Q32" s="196"/>
      <c r="R32" s="196"/>
      <c r="S32" s="196"/>
      <c r="T32" s="196"/>
      <c r="U32" s="196"/>
      <c r="V32" s="196"/>
      <c r="W32" s="196"/>
      <c r="X32" s="196"/>
      <c r="Y32" s="196"/>
      <c r="Z32" s="196"/>
      <c r="AA32" s="196"/>
      <c r="AB32" s="196"/>
      <c r="AC32" s="196"/>
      <c r="AD32" s="196"/>
      <c r="AE32" s="196"/>
      <c r="AF32" s="196"/>
      <c r="AG32" s="258"/>
      <c r="AH32" s="258"/>
      <c r="AI32" s="254"/>
      <c r="AJ32" s="254"/>
      <c r="AK32" s="254"/>
      <c r="AL32" s="254"/>
      <c r="AM32" s="254"/>
      <c r="AN32" s="254"/>
      <c r="AO32" s="254"/>
      <c r="AP32" s="254"/>
      <c r="AQ32" s="254"/>
      <c r="AR32" s="254"/>
      <c r="AS32" s="254"/>
      <c r="AT32" s="254"/>
      <c r="AU32" s="254"/>
      <c r="AV32" s="254"/>
      <c r="AW32" s="254"/>
      <c r="AX32" s="255" t="s">
        <v>708</v>
      </c>
      <c r="AY32" s="255"/>
      <c r="AZ32" s="251"/>
      <c r="BA32" s="251"/>
      <c r="BB32" s="251"/>
      <c r="BC32" s="251"/>
      <c r="BD32" s="251"/>
      <c r="BE32" s="251"/>
      <c r="BF32" s="251"/>
      <c r="BG32" s="251"/>
      <c r="BH32" s="251"/>
      <c r="BI32" s="251"/>
      <c r="BJ32" s="251"/>
      <c r="BK32" s="116"/>
      <c r="BL32" s="116"/>
    </row>
    <row r="33" spans="1:64" ht="1.5" customHeight="1">
      <c r="A33" s="257"/>
      <c r="B33" s="257"/>
      <c r="C33" s="257"/>
      <c r="D33" s="257"/>
      <c r="E33" s="257"/>
      <c r="F33" s="257"/>
      <c r="G33" s="257"/>
      <c r="H33" s="257"/>
      <c r="I33" s="257"/>
      <c r="J33" s="257"/>
      <c r="K33" s="257"/>
      <c r="L33" s="257"/>
      <c r="M33" s="257"/>
      <c r="N33" s="257"/>
      <c r="O33" s="196"/>
      <c r="P33" s="196"/>
      <c r="Q33" s="196"/>
      <c r="R33" s="196"/>
      <c r="S33" s="196"/>
      <c r="T33" s="196"/>
      <c r="U33" s="196"/>
      <c r="V33" s="196"/>
      <c r="W33" s="196"/>
      <c r="X33" s="196"/>
      <c r="Y33" s="196"/>
      <c r="Z33" s="196"/>
      <c r="AA33" s="196"/>
      <c r="AB33" s="196"/>
      <c r="AC33" s="196"/>
      <c r="AD33" s="196"/>
      <c r="AE33" s="196"/>
      <c r="AF33" s="196"/>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116"/>
      <c r="BL33" s="116"/>
    </row>
    <row r="34" spans="1:64" ht="3" customHeight="1">
      <c r="A34" s="257" t="s">
        <v>796</v>
      </c>
      <c r="B34" s="257"/>
      <c r="C34" s="257"/>
      <c r="D34" s="257"/>
      <c r="E34" s="257"/>
      <c r="F34" s="257"/>
      <c r="G34" s="257"/>
      <c r="H34" s="257"/>
      <c r="I34" s="257"/>
      <c r="J34" s="257"/>
      <c r="K34" s="257"/>
      <c r="L34" s="257"/>
      <c r="M34" s="242"/>
      <c r="N34" s="242"/>
      <c r="O34" s="242"/>
      <c r="P34" s="242"/>
      <c r="Q34" s="242"/>
      <c r="R34" s="242"/>
      <c r="S34" s="242"/>
      <c r="T34" s="242"/>
      <c r="U34" s="242"/>
      <c r="V34" s="242"/>
      <c r="W34" s="242"/>
      <c r="X34" s="242"/>
      <c r="Y34" s="242"/>
      <c r="Z34" s="155"/>
      <c r="AA34" s="257" t="s">
        <v>722</v>
      </c>
      <c r="AB34" s="257"/>
      <c r="AC34" s="257"/>
      <c r="AD34" s="257"/>
      <c r="AE34" s="257"/>
      <c r="AF34" s="257"/>
      <c r="AG34" s="257"/>
      <c r="AH34" s="257"/>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242"/>
      <c r="BG34" s="242"/>
      <c r="BH34" s="242"/>
      <c r="BI34" s="242"/>
      <c r="BJ34" s="242"/>
      <c r="BK34" s="116"/>
      <c r="BL34" s="116"/>
    </row>
    <row r="35" spans="1:64" ht="9.75" customHeight="1">
      <c r="A35" s="257"/>
      <c r="B35" s="257"/>
      <c r="C35" s="257"/>
      <c r="D35" s="257"/>
      <c r="E35" s="257"/>
      <c r="F35" s="257"/>
      <c r="G35" s="257"/>
      <c r="H35" s="257"/>
      <c r="I35" s="257"/>
      <c r="J35" s="257"/>
      <c r="K35" s="257"/>
      <c r="L35" s="257"/>
      <c r="M35" s="258">
        <v>2</v>
      </c>
      <c r="N35" s="258"/>
      <c r="O35" s="254">
        <v>0</v>
      </c>
      <c r="P35" s="254"/>
      <c r="Q35" s="254"/>
      <c r="R35" s="254">
        <v>2</v>
      </c>
      <c r="S35" s="254"/>
      <c r="T35" s="254"/>
      <c r="U35" s="254"/>
      <c r="V35" s="254">
        <v>0</v>
      </c>
      <c r="W35" s="254"/>
      <c r="X35" s="254"/>
      <c r="Y35" s="254"/>
      <c r="Z35" s="155"/>
      <c r="AA35" s="257"/>
      <c r="AB35" s="257"/>
      <c r="AC35" s="257"/>
      <c r="AD35" s="257"/>
      <c r="AE35" s="257"/>
      <c r="AF35" s="257"/>
      <c r="AG35" s="257"/>
      <c r="AH35" s="257"/>
      <c r="AI35" s="258">
        <v>4</v>
      </c>
      <c r="AJ35" s="258"/>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42"/>
      <c r="BG35" s="242"/>
      <c r="BH35" s="242"/>
      <c r="BI35" s="242"/>
      <c r="BJ35" s="242"/>
      <c r="BK35" s="116"/>
      <c r="BL35" s="116"/>
    </row>
    <row r="36" spans="1:64" ht="1.5" customHeight="1">
      <c r="A36" s="257"/>
      <c r="B36" s="257"/>
      <c r="C36" s="257"/>
      <c r="D36" s="257"/>
      <c r="E36" s="257"/>
      <c r="F36" s="257"/>
      <c r="G36" s="257"/>
      <c r="H36" s="257"/>
      <c r="I36" s="257"/>
      <c r="J36" s="257"/>
      <c r="K36" s="257"/>
      <c r="L36" s="257"/>
      <c r="M36" s="242"/>
      <c r="N36" s="242"/>
      <c r="O36" s="242"/>
      <c r="P36" s="242"/>
      <c r="Q36" s="242"/>
      <c r="R36" s="242"/>
      <c r="S36" s="242"/>
      <c r="T36" s="242"/>
      <c r="U36" s="242"/>
      <c r="V36" s="242"/>
      <c r="W36" s="242"/>
      <c r="X36" s="242"/>
      <c r="Y36" s="242"/>
      <c r="Z36" s="155"/>
      <c r="AA36" s="257"/>
      <c r="AB36" s="257"/>
      <c r="AC36" s="257"/>
      <c r="AD36" s="257"/>
      <c r="AE36" s="257"/>
      <c r="AF36" s="257"/>
      <c r="AG36" s="257"/>
      <c r="AH36" s="257"/>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116"/>
      <c r="BL36" s="116"/>
    </row>
    <row r="37" spans="1:64" ht="3" customHeight="1">
      <c r="A37" s="257" t="s">
        <v>795</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242"/>
      <c r="BG37" s="242"/>
      <c r="BH37" s="242"/>
      <c r="BI37" s="242"/>
      <c r="BJ37" s="242"/>
      <c r="BK37" s="116"/>
      <c r="BL37" s="116"/>
    </row>
    <row r="38" spans="1:64" ht="9.75" customHeight="1">
      <c r="A38" s="257"/>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8"/>
      <c r="Z38" s="258"/>
      <c r="AA38" s="258"/>
      <c r="AB38" s="254"/>
      <c r="AC38" s="254"/>
      <c r="AD38" s="254"/>
      <c r="AE38" s="254"/>
      <c r="AF38" s="254"/>
      <c r="AG38" s="254"/>
      <c r="AH38" s="254"/>
      <c r="AI38" s="254"/>
      <c r="AJ38" s="254"/>
      <c r="AK38" s="254"/>
      <c r="AL38" s="254"/>
      <c r="AM38" s="254"/>
      <c r="AN38" s="256"/>
      <c r="AO38" s="256"/>
      <c r="AP38" s="256"/>
      <c r="AQ38" s="256"/>
      <c r="AR38" s="253"/>
      <c r="AS38" s="253"/>
      <c r="AT38" s="251"/>
      <c r="AU38" s="251"/>
      <c r="AV38" s="251"/>
      <c r="AW38" s="251"/>
      <c r="AX38" s="251"/>
      <c r="AY38" s="251"/>
      <c r="AZ38" s="251"/>
      <c r="BA38" s="251"/>
      <c r="BB38" s="251"/>
      <c r="BC38" s="251"/>
      <c r="BD38" s="251"/>
      <c r="BE38" s="251"/>
      <c r="BF38" s="251"/>
      <c r="BG38" s="251"/>
      <c r="BH38" s="251"/>
      <c r="BI38" s="251"/>
      <c r="BJ38" s="251"/>
      <c r="BK38" s="116"/>
      <c r="BL38" s="116"/>
    </row>
    <row r="39" spans="1:64" ht="1.5" customHeight="1">
      <c r="A39" s="257"/>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42"/>
      <c r="Z39" s="242"/>
      <c r="AA39" s="242"/>
      <c r="AB39" s="242"/>
      <c r="AC39" s="242"/>
      <c r="AD39" s="242"/>
      <c r="AE39" s="242"/>
      <c r="AF39" s="242"/>
      <c r="AG39" s="242"/>
      <c r="AH39" s="242"/>
      <c r="AI39" s="242"/>
      <c r="AJ39" s="242"/>
      <c r="AK39" s="242"/>
      <c r="AL39" s="242"/>
      <c r="AM39" s="242"/>
      <c r="AN39" s="242"/>
      <c r="AO39" s="242"/>
      <c r="AP39" s="242"/>
      <c r="AQ39" s="242"/>
      <c r="AR39" s="242"/>
      <c r="AS39" s="242"/>
      <c r="AT39" s="242"/>
      <c r="AU39" s="242"/>
      <c r="AV39" s="242"/>
      <c r="AW39" s="242"/>
      <c r="AX39" s="242"/>
      <c r="AY39" s="242"/>
      <c r="AZ39" s="242"/>
      <c r="BA39" s="242"/>
      <c r="BB39" s="242"/>
      <c r="BC39" s="242"/>
      <c r="BD39" s="242"/>
      <c r="BE39" s="242"/>
      <c r="BF39" s="242"/>
      <c r="BG39" s="242"/>
      <c r="BH39" s="242"/>
      <c r="BI39" s="242"/>
      <c r="BJ39" s="242"/>
      <c r="BK39" s="116"/>
      <c r="BL39" s="116"/>
    </row>
    <row r="40" spans="1:64" ht="3" customHeight="1">
      <c r="A40" s="257" t="s">
        <v>794</v>
      </c>
      <c r="B40" s="257"/>
      <c r="C40" s="257"/>
      <c r="D40" s="257"/>
      <c r="E40" s="257"/>
      <c r="F40" s="257"/>
      <c r="G40" s="257"/>
      <c r="H40" s="257"/>
      <c r="I40" s="257"/>
      <c r="J40" s="257"/>
      <c r="K40" s="257"/>
      <c r="L40" s="257"/>
      <c r="M40" s="257"/>
      <c r="N40" s="242"/>
      <c r="O40" s="242"/>
      <c r="P40" s="242"/>
      <c r="Q40" s="242"/>
      <c r="R40" s="242"/>
      <c r="S40" s="242"/>
      <c r="T40" s="242"/>
      <c r="U40" s="242"/>
      <c r="V40" s="242"/>
      <c r="W40" s="155"/>
      <c r="X40" s="257" t="s">
        <v>707</v>
      </c>
      <c r="Y40" s="257"/>
      <c r="Z40" s="257"/>
      <c r="AA40" s="257"/>
      <c r="AB40" s="257"/>
      <c r="AC40" s="257"/>
      <c r="AD40" s="257"/>
      <c r="AE40" s="242"/>
      <c r="AF40" s="242"/>
      <c r="AG40" s="242"/>
      <c r="AH40" s="242"/>
      <c r="AI40" s="242"/>
      <c r="AJ40" s="242"/>
      <c r="AK40" s="242"/>
      <c r="AL40" s="242"/>
      <c r="AM40" s="242"/>
      <c r="AN40" s="242"/>
      <c r="AO40" s="242"/>
      <c r="AP40" s="242"/>
      <c r="AQ40" s="242"/>
      <c r="AR40" s="242"/>
      <c r="AS40" s="242"/>
      <c r="AT40" s="242"/>
      <c r="AU40" s="242"/>
      <c r="AV40" s="242"/>
      <c r="AW40" s="242"/>
      <c r="AX40" s="242"/>
      <c r="AY40" s="242"/>
      <c r="AZ40" s="242"/>
      <c r="BA40" s="242"/>
      <c r="BB40" s="242"/>
      <c r="BC40" s="242"/>
      <c r="BD40" s="242"/>
      <c r="BE40" s="242"/>
      <c r="BF40" s="242"/>
      <c r="BG40" s="242"/>
      <c r="BH40" s="242"/>
      <c r="BI40" s="242"/>
      <c r="BJ40" s="242"/>
      <c r="BK40" s="116"/>
      <c r="BL40" s="116"/>
    </row>
    <row r="41" spans="1:64" ht="10.5" customHeight="1">
      <c r="A41" s="257"/>
      <c r="B41" s="257"/>
      <c r="C41" s="257"/>
      <c r="D41" s="257"/>
      <c r="E41" s="257"/>
      <c r="F41" s="257"/>
      <c r="G41" s="257"/>
      <c r="H41" s="257"/>
      <c r="I41" s="257"/>
      <c r="J41" s="257"/>
      <c r="K41" s="257"/>
      <c r="L41" s="257"/>
      <c r="M41" s="257"/>
      <c r="N41" s="258"/>
      <c r="O41" s="258"/>
      <c r="P41" s="258"/>
      <c r="Q41" s="254"/>
      <c r="R41" s="254"/>
      <c r="S41" s="254"/>
      <c r="T41" s="254"/>
      <c r="U41" s="254"/>
      <c r="V41" s="254"/>
      <c r="W41" s="155"/>
      <c r="X41" s="257"/>
      <c r="Y41" s="257"/>
      <c r="Z41" s="257"/>
      <c r="AA41" s="257"/>
      <c r="AB41" s="257"/>
      <c r="AC41" s="257"/>
      <c r="AD41" s="257"/>
      <c r="AE41" s="251"/>
      <c r="AF41" s="251"/>
      <c r="AG41" s="251"/>
      <c r="AH41" s="251"/>
      <c r="AI41" s="251"/>
      <c r="AJ41" s="251"/>
      <c r="AK41" s="251"/>
      <c r="AL41" s="251"/>
      <c r="AM41" s="251"/>
      <c r="AN41" s="251"/>
      <c r="AO41" s="251"/>
      <c r="AP41" s="251"/>
      <c r="AQ41" s="251"/>
      <c r="AR41" s="251"/>
      <c r="AS41" s="251"/>
      <c r="AT41" s="251"/>
      <c r="AU41" s="251"/>
      <c r="AV41" s="251"/>
      <c r="AW41" s="251"/>
      <c r="AX41" s="251"/>
      <c r="AY41" s="251"/>
      <c r="AZ41" s="251"/>
      <c r="BA41" s="251"/>
      <c r="BB41" s="251"/>
      <c r="BC41" s="251"/>
      <c r="BD41" s="251"/>
      <c r="BE41" s="251"/>
      <c r="BF41" s="251"/>
      <c r="BG41" s="251"/>
      <c r="BH41" s="251"/>
      <c r="BI41" s="251"/>
      <c r="BJ41" s="251"/>
      <c r="BK41" s="116"/>
      <c r="BL41" s="116"/>
    </row>
    <row r="42" spans="1:64" ht="1.5" customHeight="1">
      <c r="A42" s="257"/>
      <c r="B42" s="257"/>
      <c r="C42" s="257"/>
      <c r="D42" s="257"/>
      <c r="E42" s="257"/>
      <c r="F42" s="257"/>
      <c r="G42" s="257"/>
      <c r="H42" s="257"/>
      <c r="I42" s="257"/>
      <c r="J42" s="257"/>
      <c r="K42" s="257"/>
      <c r="L42" s="257"/>
      <c r="M42" s="257"/>
      <c r="N42" s="242"/>
      <c r="O42" s="242"/>
      <c r="P42" s="242"/>
      <c r="Q42" s="242"/>
      <c r="R42" s="242"/>
      <c r="S42" s="242"/>
      <c r="T42" s="242"/>
      <c r="U42" s="242"/>
      <c r="V42" s="242"/>
      <c r="W42" s="155"/>
      <c r="X42" s="257"/>
      <c r="Y42" s="257"/>
      <c r="Z42" s="257"/>
      <c r="AA42" s="257"/>
      <c r="AB42" s="257"/>
      <c r="AC42" s="257"/>
      <c r="AD42" s="257"/>
      <c r="AE42" s="242"/>
      <c r="AF42" s="242"/>
      <c r="AG42" s="242"/>
      <c r="AH42" s="242"/>
      <c r="AI42" s="242"/>
      <c r="AJ42" s="242"/>
      <c r="AK42" s="242"/>
      <c r="AL42" s="242"/>
      <c r="AM42" s="242"/>
      <c r="AN42" s="242"/>
      <c r="AO42" s="242"/>
      <c r="AP42" s="242"/>
      <c r="AQ42" s="242"/>
      <c r="AR42" s="242"/>
      <c r="AS42" s="242"/>
      <c r="AT42" s="242"/>
      <c r="AU42" s="242"/>
      <c r="AV42" s="242"/>
      <c r="AW42" s="242"/>
      <c r="AX42" s="242"/>
      <c r="AY42" s="242"/>
      <c r="AZ42" s="242"/>
      <c r="BA42" s="242"/>
      <c r="BB42" s="242"/>
      <c r="BC42" s="242"/>
      <c r="BD42" s="242"/>
      <c r="BE42" s="242"/>
      <c r="BF42" s="242"/>
      <c r="BG42" s="242"/>
      <c r="BH42" s="242"/>
      <c r="BI42" s="242"/>
      <c r="BJ42" s="242"/>
      <c r="BK42" s="116"/>
      <c r="BL42" s="116"/>
    </row>
    <row r="43" spans="1:64" ht="2.25" customHeight="1">
      <c r="A43" s="257" t="s">
        <v>793</v>
      </c>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42"/>
      <c r="AH43" s="242"/>
      <c r="AI43" s="242"/>
      <c r="AJ43" s="242"/>
      <c r="AK43" s="155"/>
      <c r="AL43" s="257" t="s">
        <v>706</v>
      </c>
      <c r="AM43" s="257"/>
      <c r="AN43" s="257"/>
      <c r="AO43" s="257"/>
      <c r="AP43" s="257"/>
      <c r="AQ43" s="257"/>
      <c r="AR43" s="257"/>
      <c r="AS43" s="257"/>
      <c r="AT43" s="257"/>
      <c r="AU43" s="257"/>
      <c r="AV43" s="257"/>
      <c r="AW43" s="242"/>
      <c r="AX43" s="242"/>
      <c r="AY43" s="242"/>
      <c r="AZ43" s="242"/>
      <c r="BA43" s="242"/>
      <c r="BB43" s="242"/>
      <c r="BC43" s="242"/>
      <c r="BD43" s="242"/>
      <c r="BE43" s="242"/>
      <c r="BF43" s="242"/>
      <c r="BG43" s="242"/>
      <c r="BH43" s="242"/>
      <c r="BI43" s="242"/>
      <c r="BJ43" s="242"/>
      <c r="BK43" s="116"/>
      <c r="BL43" s="116"/>
    </row>
    <row r="44" spans="1:64" ht="10.5" customHeight="1">
      <c r="A44" s="257"/>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8"/>
      <c r="AH44" s="258"/>
      <c r="AI44" s="254"/>
      <c r="AJ44" s="254"/>
      <c r="AK44" s="155"/>
      <c r="AL44" s="257"/>
      <c r="AM44" s="257"/>
      <c r="AN44" s="257"/>
      <c r="AO44" s="257"/>
      <c r="AP44" s="257"/>
      <c r="AQ44" s="257"/>
      <c r="AR44" s="257"/>
      <c r="AS44" s="257"/>
      <c r="AT44" s="257"/>
      <c r="AU44" s="257"/>
      <c r="AV44" s="257"/>
      <c r="AW44" s="251"/>
      <c r="AX44" s="251"/>
      <c r="AY44" s="251"/>
      <c r="AZ44" s="251"/>
      <c r="BA44" s="251"/>
      <c r="BB44" s="251"/>
      <c r="BC44" s="251"/>
      <c r="BD44" s="251"/>
      <c r="BE44" s="242"/>
      <c r="BF44" s="242"/>
      <c r="BG44" s="242"/>
      <c r="BH44" s="242"/>
      <c r="BI44" s="242"/>
      <c r="BJ44" s="242"/>
      <c r="BK44" s="116"/>
      <c r="BL44" s="116"/>
    </row>
    <row r="45" spans="1:64" ht="1.5" customHeight="1">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42"/>
      <c r="AH45" s="242"/>
      <c r="AI45" s="242"/>
      <c r="AJ45" s="242"/>
      <c r="AK45" s="155"/>
      <c r="AL45" s="257"/>
      <c r="AM45" s="257"/>
      <c r="AN45" s="257"/>
      <c r="AO45" s="257"/>
      <c r="AP45" s="257"/>
      <c r="AQ45" s="257"/>
      <c r="AR45" s="257"/>
      <c r="AS45" s="257"/>
      <c r="AT45" s="257"/>
      <c r="AU45" s="257"/>
      <c r="AV45" s="257"/>
      <c r="AW45" s="242"/>
      <c r="AX45" s="242"/>
      <c r="AY45" s="242"/>
      <c r="AZ45" s="242"/>
      <c r="BA45" s="242"/>
      <c r="BB45" s="242"/>
      <c r="BC45" s="242"/>
      <c r="BD45" s="242"/>
      <c r="BE45" s="242"/>
      <c r="BF45" s="242"/>
      <c r="BG45" s="242"/>
      <c r="BH45" s="242"/>
      <c r="BI45" s="242"/>
      <c r="BJ45" s="242"/>
      <c r="BK45" s="116"/>
      <c r="BL45" s="116"/>
    </row>
    <row r="46" spans="1:64" ht="14.25" customHeight="1">
      <c r="A46" s="268" t="s">
        <v>792</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8"/>
      <c r="AK46" s="268"/>
      <c r="AL46" s="268"/>
      <c r="AM46" s="268"/>
      <c r="AN46" s="268"/>
      <c r="AO46" s="268"/>
      <c r="AP46" s="268"/>
      <c r="AQ46" s="268"/>
      <c r="AR46" s="268"/>
      <c r="AS46" s="268"/>
      <c r="AT46" s="268"/>
      <c r="AU46" s="268"/>
      <c r="AV46" s="268"/>
      <c r="AW46" s="268"/>
      <c r="AX46" s="268"/>
      <c r="AY46" s="268"/>
      <c r="AZ46" s="268"/>
      <c r="BA46" s="268"/>
      <c r="BB46" s="268"/>
      <c r="BC46" s="268"/>
      <c r="BD46" s="268"/>
      <c r="BE46" s="268"/>
      <c r="BF46" s="268"/>
      <c r="BG46" s="268"/>
      <c r="BH46" s="268"/>
      <c r="BI46" s="268"/>
      <c r="BJ46" s="268"/>
      <c r="BK46" s="116"/>
      <c r="BL46" s="116"/>
    </row>
    <row r="47" spans="1:64" ht="3.75" customHeight="1">
      <c r="A47" s="116"/>
      <c r="B47" s="116"/>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116"/>
      <c r="AO47" s="116"/>
      <c r="AP47" s="116"/>
      <c r="AQ47" s="116"/>
      <c r="AR47" s="116"/>
      <c r="AS47" s="116"/>
      <c r="AT47" s="116"/>
      <c r="AU47" s="116"/>
      <c r="AV47" s="116"/>
      <c r="AW47" s="116"/>
      <c r="AX47" s="116"/>
      <c r="AY47" s="116"/>
      <c r="AZ47" s="116"/>
      <c r="BA47" s="116"/>
      <c r="BB47" s="116"/>
      <c r="BC47" s="116"/>
      <c r="BD47" s="116"/>
      <c r="BE47" s="116"/>
      <c r="BF47" s="116"/>
      <c r="BG47" s="116"/>
      <c r="BH47" s="116"/>
      <c r="BI47" s="116"/>
      <c r="BJ47" s="116"/>
      <c r="BK47" s="116"/>
      <c r="BL47" s="116"/>
    </row>
    <row r="48" spans="1:65" ht="21.75" customHeight="1">
      <c r="A48" s="269" t="s">
        <v>705</v>
      </c>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c r="AM48" s="269"/>
      <c r="AN48" s="269"/>
      <c r="AO48" s="269"/>
      <c r="AP48" s="269"/>
      <c r="AQ48" s="269"/>
      <c r="AR48" s="269"/>
      <c r="AS48" s="269"/>
      <c r="AT48" s="269"/>
      <c r="AU48" s="269"/>
      <c r="AV48" s="269"/>
      <c r="AW48" s="269"/>
      <c r="AX48" s="269"/>
      <c r="AY48" s="269"/>
      <c r="AZ48" s="269"/>
      <c r="BA48" s="269"/>
      <c r="BB48" s="269"/>
      <c r="BC48" s="269"/>
      <c r="BD48" s="269"/>
      <c r="BE48" s="269"/>
      <c r="BF48" s="269"/>
      <c r="BG48" s="246" t="s">
        <v>791</v>
      </c>
      <c r="BH48" s="246"/>
      <c r="BI48" s="246"/>
      <c r="BJ48" s="246"/>
      <c r="BK48" s="246"/>
      <c r="BL48" s="246"/>
      <c r="BM48" s="177" t="s">
        <v>804</v>
      </c>
    </row>
    <row r="49" spans="1:64" ht="42.75" customHeight="1">
      <c r="A49" s="248" t="s">
        <v>704</v>
      </c>
      <c r="B49" s="248"/>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4" t="s">
        <v>703</v>
      </c>
      <c r="BG49" s="244"/>
      <c r="BH49" s="244"/>
      <c r="BI49" s="159" t="s">
        <v>702</v>
      </c>
      <c r="BJ49" s="244" t="s">
        <v>701</v>
      </c>
      <c r="BK49" s="244"/>
      <c r="BL49" s="244"/>
    </row>
    <row r="50" spans="1:64" ht="12.75" customHeight="1">
      <c r="A50" s="249" t="s">
        <v>790</v>
      </c>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7" t="s">
        <v>3</v>
      </c>
      <c r="BG50" s="247"/>
      <c r="BH50" s="247"/>
      <c r="BI50" s="158">
        <v>6497319.96</v>
      </c>
      <c r="BJ50" s="240"/>
      <c r="BK50" s="240"/>
      <c r="BL50" s="240"/>
    </row>
    <row r="51" spans="1:64" ht="12" customHeight="1">
      <c r="A51" s="266" t="s">
        <v>789</v>
      </c>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266"/>
      <c r="AL51" s="266"/>
      <c r="AM51" s="266"/>
      <c r="AN51" s="266"/>
      <c r="AO51" s="266"/>
      <c r="AP51" s="266"/>
      <c r="AQ51" s="266"/>
      <c r="AR51" s="266"/>
      <c r="AS51" s="266"/>
      <c r="AT51" s="266"/>
      <c r="AU51" s="266"/>
      <c r="AV51" s="266"/>
      <c r="AW51" s="266"/>
      <c r="AX51" s="266"/>
      <c r="AY51" s="266"/>
      <c r="AZ51" s="266"/>
      <c r="BA51" s="266"/>
      <c r="BB51" s="266"/>
      <c r="BC51" s="266"/>
      <c r="BD51" s="266"/>
      <c r="BE51" s="266"/>
      <c r="BF51" s="247" t="s">
        <v>28</v>
      </c>
      <c r="BG51" s="247"/>
      <c r="BH51" s="247"/>
      <c r="BI51" s="158"/>
      <c r="BJ51" s="240"/>
      <c r="BK51" s="240"/>
      <c r="BL51" s="240"/>
    </row>
    <row r="52" spans="1:64" ht="12" customHeight="1">
      <c r="A52" s="266" t="s">
        <v>788</v>
      </c>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266"/>
      <c r="AL52" s="266"/>
      <c r="AM52" s="266"/>
      <c r="AN52" s="266"/>
      <c r="AO52" s="266"/>
      <c r="AP52" s="266"/>
      <c r="AQ52" s="266"/>
      <c r="AR52" s="266"/>
      <c r="AS52" s="266"/>
      <c r="AT52" s="266"/>
      <c r="AU52" s="266"/>
      <c r="AV52" s="266"/>
      <c r="AW52" s="266"/>
      <c r="AX52" s="266"/>
      <c r="AY52" s="266"/>
      <c r="AZ52" s="266"/>
      <c r="BA52" s="266"/>
      <c r="BB52" s="266"/>
      <c r="BC52" s="266"/>
      <c r="BD52" s="266"/>
      <c r="BE52" s="266"/>
      <c r="BF52" s="247" t="s">
        <v>187</v>
      </c>
      <c r="BG52" s="247"/>
      <c r="BH52" s="247"/>
      <c r="BI52" s="158">
        <v>6497319.96</v>
      </c>
      <c r="BJ52" s="240"/>
      <c r="BK52" s="240"/>
      <c r="BL52" s="240"/>
    </row>
    <row r="53" spans="1:64" ht="12.75" customHeight="1">
      <c r="A53" s="266" t="s">
        <v>787</v>
      </c>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266"/>
      <c r="AL53" s="266"/>
      <c r="AM53" s="266"/>
      <c r="AN53" s="266"/>
      <c r="AO53" s="266"/>
      <c r="AP53" s="266"/>
      <c r="AQ53" s="266"/>
      <c r="AR53" s="266"/>
      <c r="AS53" s="266"/>
      <c r="AT53" s="266"/>
      <c r="AU53" s="266"/>
      <c r="AV53" s="266"/>
      <c r="AW53" s="266"/>
      <c r="AX53" s="266"/>
      <c r="AY53" s="266"/>
      <c r="AZ53" s="266"/>
      <c r="BA53" s="266"/>
      <c r="BB53" s="266"/>
      <c r="BC53" s="266"/>
      <c r="BD53" s="266"/>
      <c r="BE53" s="266"/>
      <c r="BF53" s="247" t="s">
        <v>185</v>
      </c>
      <c r="BG53" s="247"/>
      <c r="BH53" s="247"/>
      <c r="BI53" s="158"/>
      <c r="BJ53" s="240"/>
      <c r="BK53" s="240"/>
      <c r="BL53" s="240"/>
    </row>
    <row r="54" spans="1:64" ht="12" customHeight="1">
      <c r="A54" s="266" t="s">
        <v>786</v>
      </c>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266"/>
      <c r="AL54" s="266"/>
      <c r="AM54" s="266"/>
      <c r="AN54" s="266"/>
      <c r="AO54" s="266"/>
      <c r="AP54" s="266"/>
      <c r="AQ54" s="266"/>
      <c r="AR54" s="266"/>
      <c r="AS54" s="266"/>
      <c r="AT54" s="266"/>
      <c r="AU54" s="266"/>
      <c r="AV54" s="266"/>
      <c r="AW54" s="266"/>
      <c r="AX54" s="266"/>
      <c r="AY54" s="266"/>
      <c r="AZ54" s="266"/>
      <c r="BA54" s="266"/>
      <c r="BB54" s="266"/>
      <c r="BC54" s="266"/>
      <c r="BD54" s="266"/>
      <c r="BE54" s="266"/>
      <c r="BF54" s="247" t="s">
        <v>183</v>
      </c>
      <c r="BG54" s="247"/>
      <c r="BH54" s="247"/>
      <c r="BI54" s="158"/>
      <c r="BJ54" s="240"/>
      <c r="BK54" s="240"/>
      <c r="BL54" s="240"/>
    </row>
    <row r="55" spans="1:64" ht="21" customHeight="1">
      <c r="A55" s="266" t="s">
        <v>785</v>
      </c>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266"/>
      <c r="AL55" s="266"/>
      <c r="AM55" s="266"/>
      <c r="AN55" s="266"/>
      <c r="AO55" s="266"/>
      <c r="AP55" s="266"/>
      <c r="AQ55" s="266"/>
      <c r="AR55" s="266"/>
      <c r="AS55" s="266"/>
      <c r="AT55" s="266"/>
      <c r="AU55" s="266"/>
      <c r="AV55" s="266"/>
      <c r="AW55" s="266"/>
      <c r="AX55" s="266"/>
      <c r="AY55" s="266"/>
      <c r="AZ55" s="266"/>
      <c r="BA55" s="266"/>
      <c r="BB55" s="266"/>
      <c r="BC55" s="266"/>
      <c r="BD55" s="266"/>
      <c r="BE55" s="266"/>
      <c r="BF55" s="247" t="s">
        <v>179</v>
      </c>
      <c r="BG55" s="247"/>
      <c r="BH55" s="247"/>
      <c r="BI55" s="158">
        <v>46481573605.28</v>
      </c>
      <c r="BJ55" s="240"/>
      <c r="BK55" s="240"/>
      <c r="BL55" s="240"/>
    </row>
    <row r="56" spans="1:64" ht="21" customHeight="1">
      <c r="A56" s="266" t="s">
        <v>784</v>
      </c>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266"/>
      <c r="AL56" s="266"/>
      <c r="AM56" s="266"/>
      <c r="AN56" s="266"/>
      <c r="AO56" s="266"/>
      <c r="AP56" s="266"/>
      <c r="AQ56" s="266"/>
      <c r="AR56" s="266"/>
      <c r="AS56" s="266"/>
      <c r="AT56" s="266"/>
      <c r="AU56" s="266"/>
      <c r="AV56" s="266"/>
      <c r="AW56" s="266"/>
      <c r="AX56" s="266"/>
      <c r="AY56" s="266"/>
      <c r="AZ56" s="266"/>
      <c r="BA56" s="266"/>
      <c r="BB56" s="266"/>
      <c r="BC56" s="266"/>
      <c r="BD56" s="266"/>
      <c r="BE56" s="266"/>
      <c r="BF56" s="247" t="s">
        <v>179</v>
      </c>
      <c r="BG56" s="247"/>
      <c r="BH56" s="247"/>
      <c r="BI56" s="158">
        <v>46481573605.28</v>
      </c>
      <c r="BJ56" s="240"/>
      <c r="BK56" s="240"/>
      <c r="BL56" s="240"/>
    </row>
    <row r="57" spans="1:64" ht="21" customHeight="1">
      <c r="A57" s="266" t="s">
        <v>783</v>
      </c>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266"/>
      <c r="AL57" s="266"/>
      <c r="AM57" s="266"/>
      <c r="AN57" s="266"/>
      <c r="AO57" s="266"/>
      <c r="AP57" s="266"/>
      <c r="AQ57" s="266"/>
      <c r="AR57" s="266"/>
      <c r="AS57" s="266"/>
      <c r="AT57" s="266"/>
      <c r="AU57" s="266"/>
      <c r="AV57" s="266"/>
      <c r="AW57" s="266"/>
      <c r="AX57" s="266"/>
      <c r="AY57" s="266"/>
      <c r="AZ57" s="266"/>
      <c r="BA57" s="266"/>
      <c r="BB57" s="266"/>
      <c r="BC57" s="266"/>
      <c r="BD57" s="266"/>
      <c r="BE57" s="266"/>
      <c r="BF57" s="247" t="s">
        <v>177</v>
      </c>
      <c r="BG57" s="247"/>
      <c r="BH57" s="247"/>
      <c r="BI57" s="158">
        <v>44127975748.36</v>
      </c>
      <c r="BJ57" s="240"/>
      <c r="BK57" s="240"/>
      <c r="BL57" s="240"/>
    </row>
    <row r="58" spans="1:64" ht="12" customHeight="1">
      <c r="A58" s="266" t="s">
        <v>782</v>
      </c>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266"/>
      <c r="AL58" s="266"/>
      <c r="AM58" s="266"/>
      <c r="AN58" s="266"/>
      <c r="AO58" s="266"/>
      <c r="AP58" s="266"/>
      <c r="AQ58" s="266"/>
      <c r="AR58" s="266"/>
      <c r="AS58" s="266"/>
      <c r="AT58" s="266"/>
      <c r="AU58" s="266"/>
      <c r="AV58" s="266"/>
      <c r="AW58" s="266"/>
      <c r="AX58" s="266"/>
      <c r="AY58" s="266"/>
      <c r="AZ58" s="266"/>
      <c r="BA58" s="266"/>
      <c r="BB58" s="266"/>
      <c r="BC58" s="266"/>
      <c r="BD58" s="266"/>
      <c r="BE58" s="266"/>
      <c r="BF58" s="247" t="s">
        <v>175</v>
      </c>
      <c r="BG58" s="247"/>
      <c r="BH58" s="247"/>
      <c r="BI58" s="158"/>
      <c r="BJ58" s="240"/>
      <c r="BK58" s="240"/>
      <c r="BL58" s="240"/>
    </row>
    <row r="59" spans="1:64" ht="12" customHeight="1">
      <c r="A59" s="266" t="s">
        <v>781</v>
      </c>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266"/>
      <c r="AL59" s="266"/>
      <c r="AM59" s="266"/>
      <c r="AN59" s="266"/>
      <c r="AO59" s="266"/>
      <c r="AP59" s="266"/>
      <c r="AQ59" s="266"/>
      <c r="AR59" s="266"/>
      <c r="AS59" s="266"/>
      <c r="AT59" s="266"/>
      <c r="AU59" s="266"/>
      <c r="AV59" s="266"/>
      <c r="AW59" s="266"/>
      <c r="AX59" s="266"/>
      <c r="AY59" s="266"/>
      <c r="AZ59" s="266"/>
      <c r="BA59" s="266"/>
      <c r="BB59" s="266"/>
      <c r="BC59" s="266"/>
      <c r="BD59" s="266"/>
      <c r="BE59" s="266"/>
      <c r="BF59" s="247" t="s">
        <v>173</v>
      </c>
      <c r="BG59" s="247"/>
      <c r="BH59" s="247"/>
      <c r="BI59" s="158"/>
      <c r="BJ59" s="240"/>
      <c r="BK59" s="240"/>
      <c r="BL59" s="240"/>
    </row>
    <row r="60" spans="1:64" ht="12.75" customHeight="1">
      <c r="A60" s="266" t="s">
        <v>780</v>
      </c>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266"/>
      <c r="AL60" s="266"/>
      <c r="AM60" s="266"/>
      <c r="AN60" s="266"/>
      <c r="AO60" s="266"/>
      <c r="AP60" s="266"/>
      <c r="AQ60" s="266"/>
      <c r="AR60" s="266"/>
      <c r="AS60" s="266"/>
      <c r="AT60" s="266"/>
      <c r="AU60" s="266"/>
      <c r="AV60" s="266"/>
      <c r="AW60" s="266"/>
      <c r="AX60" s="266"/>
      <c r="AY60" s="266"/>
      <c r="AZ60" s="266"/>
      <c r="BA60" s="266"/>
      <c r="BB60" s="266"/>
      <c r="BC60" s="266"/>
      <c r="BD60" s="266"/>
      <c r="BE60" s="266"/>
      <c r="BF60" s="247" t="s">
        <v>171</v>
      </c>
      <c r="BG60" s="247"/>
      <c r="BH60" s="247"/>
      <c r="BI60" s="158"/>
      <c r="BJ60" s="240"/>
      <c r="BK60" s="240"/>
      <c r="BL60" s="240"/>
    </row>
    <row r="61" spans="1:64" ht="12" customHeight="1">
      <c r="A61" s="266" t="s">
        <v>779</v>
      </c>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266"/>
      <c r="AL61" s="266"/>
      <c r="AM61" s="266"/>
      <c r="AN61" s="266"/>
      <c r="AO61" s="266"/>
      <c r="AP61" s="266"/>
      <c r="AQ61" s="266"/>
      <c r="AR61" s="266"/>
      <c r="AS61" s="266"/>
      <c r="AT61" s="266"/>
      <c r="AU61" s="266"/>
      <c r="AV61" s="266"/>
      <c r="AW61" s="266"/>
      <c r="AX61" s="266"/>
      <c r="AY61" s="266"/>
      <c r="AZ61" s="266"/>
      <c r="BA61" s="266"/>
      <c r="BB61" s="266"/>
      <c r="BC61" s="266"/>
      <c r="BD61" s="266"/>
      <c r="BE61" s="266"/>
      <c r="BF61" s="247" t="s">
        <v>169</v>
      </c>
      <c r="BG61" s="247"/>
      <c r="BH61" s="247"/>
      <c r="BI61" s="158"/>
      <c r="BJ61" s="240"/>
      <c r="BK61" s="240"/>
      <c r="BL61" s="240"/>
    </row>
    <row r="62" spans="1:64" ht="12" customHeight="1">
      <c r="A62" s="266" t="s">
        <v>778</v>
      </c>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6"/>
      <c r="BB62" s="266"/>
      <c r="BC62" s="266"/>
      <c r="BD62" s="266"/>
      <c r="BE62" s="266"/>
      <c r="BF62" s="247" t="s">
        <v>167</v>
      </c>
      <c r="BG62" s="247"/>
      <c r="BH62" s="247"/>
      <c r="BI62" s="158"/>
      <c r="BJ62" s="240"/>
      <c r="BK62" s="240"/>
      <c r="BL62" s="240"/>
    </row>
    <row r="63" spans="1:64" ht="23.25" customHeight="1">
      <c r="A63" s="266" t="s">
        <v>777</v>
      </c>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c r="AS63" s="266"/>
      <c r="AT63" s="266"/>
      <c r="AU63" s="266"/>
      <c r="AV63" s="266"/>
      <c r="AW63" s="266"/>
      <c r="AX63" s="266"/>
      <c r="AY63" s="266"/>
      <c r="AZ63" s="266"/>
      <c r="BA63" s="266"/>
      <c r="BB63" s="266"/>
      <c r="BC63" s="266"/>
      <c r="BD63" s="266"/>
      <c r="BE63" s="266"/>
      <c r="BF63" s="247" t="s">
        <v>165</v>
      </c>
      <c r="BG63" s="247"/>
      <c r="BH63" s="247"/>
      <c r="BI63" s="158"/>
      <c r="BJ63" s="240"/>
      <c r="BK63" s="240"/>
      <c r="BL63" s="240"/>
    </row>
    <row r="64" spans="1:64" ht="21" customHeight="1">
      <c r="A64" s="266" t="s">
        <v>776</v>
      </c>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47" t="s">
        <v>163</v>
      </c>
      <c r="BG64" s="247"/>
      <c r="BH64" s="247"/>
      <c r="BI64" s="158">
        <v>2134812901.57</v>
      </c>
      <c r="BJ64" s="240"/>
      <c r="BK64" s="240"/>
      <c r="BL64" s="240"/>
    </row>
    <row r="65" spans="1:64" ht="12" customHeight="1">
      <c r="A65" s="266" t="s">
        <v>775</v>
      </c>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47" t="s">
        <v>161</v>
      </c>
      <c r="BG65" s="247"/>
      <c r="BH65" s="247"/>
      <c r="BI65" s="158"/>
      <c r="BJ65" s="240"/>
      <c r="BK65" s="240"/>
      <c r="BL65" s="240"/>
    </row>
    <row r="66" spans="1:64" ht="12.75" customHeight="1">
      <c r="A66" s="266" t="s">
        <v>774</v>
      </c>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6"/>
      <c r="AN66" s="266"/>
      <c r="AO66" s="266"/>
      <c r="AP66" s="266"/>
      <c r="AQ66" s="266"/>
      <c r="AR66" s="266"/>
      <c r="AS66" s="266"/>
      <c r="AT66" s="266"/>
      <c r="AU66" s="266"/>
      <c r="AV66" s="266"/>
      <c r="AW66" s="266"/>
      <c r="AX66" s="266"/>
      <c r="AY66" s="266"/>
      <c r="AZ66" s="266"/>
      <c r="BA66" s="266"/>
      <c r="BB66" s="266"/>
      <c r="BC66" s="266"/>
      <c r="BD66" s="266"/>
      <c r="BE66" s="266"/>
      <c r="BF66" s="247" t="s">
        <v>159</v>
      </c>
      <c r="BG66" s="247"/>
      <c r="BH66" s="247"/>
      <c r="BI66" s="158">
        <v>218784955.35</v>
      </c>
      <c r="BJ66" s="240"/>
      <c r="BK66" s="240"/>
      <c r="BL66" s="240"/>
    </row>
    <row r="67" spans="1:64" ht="21" customHeight="1">
      <c r="A67" s="266" t="s">
        <v>773</v>
      </c>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6"/>
      <c r="AN67" s="266"/>
      <c r="AO67" s="266"/>
      <c r="AP67" s="266"/>
      <c r="AQ67" s="266"/>
      <c r="AR67" s="266"/>
      <c r="AS67" s="266"/>
      <c r="AT67" s="266"/>
      <c r="AU67" s="266"/>
      <c r="AV67" s="266"/>
      <c r="AW67" s="266"/>
      <c r="AX67" s="266"/>
      <c r="AY67" s="266"/>
      <c r="AZ67" s="266"/>
      <c r="BA67" s="266"/>
      <c r="BB67" s="266"/>
      <c r="BC67" s="266"/>
      <c r="BD67" s="266"/>
      <c r="BE67" s="266"/>
      <c r="BF67" s="247" t="s">
        <v>157</v>
      </c>
      <c r="BG67" s="247"/>
      <c r="BH67" s="247"/>
      <c r="BI67" s="158">
        <v>2045145469.94</v>
      </c>
      <c r="BJ67" s="240"/>
      <c r="BK67" s="240"/>
      <c r="BL67" s="240"/>
    </row>
    <row r="68" spans="1:64" ht="21" customHeight="1">
      <c r="A68" s="266" t="s">
        <v>772</v>
      </c>
      <c r="B68" s="266"/>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6"/>
      <c r="AN68" s="266"/>
      <c r="AO68" s="266"/>
      <c r="AP68" s="266"/>
      <c r="AQ68" s="266"/>
      <c r="AR68" s="266"/>
      <c r="AS68" s="266"/>
      <c r="AT68" s="266"/>
      <c r="AU68" s="266"/>
      <c r="AV68" s="266"/>
      <c r="AW68" s="266"/>
      <c r="AX68" s="266"/>
      <c r="AY68" s="266"/>
      <c r="AZ68" s="266"/>
      <c r="BA68" s="266"/>
      <c r="BB68" s="266"/>
      <c r="BC68" s="266"/>
      <c r="BD68" s="266"/>
      <c r="BE68" s="266"/>
      <c r="BF68" s="247" t="s">
        <v>155</v>
      </c>
      <c r="BG68" s="247"/>
      <c r="BH68" s="247"/>
      <c r="BI68" s="158">
        <v>2045145469.94</v>
      </c>
      <c r="BJ68" s="240"/>
      <c r="BK68" s="240"/>
      <c r="BL68" s="240"/>
    </row>
    <row r="69" spans="1:64" ht="12" customHeight="1">
      <c r="A69" s="266" t="s">
        <v>771</v>
      </c>
      <c r="B69" s="266"/>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6"/>
      <c r="AE69" s="266"/>
      <c r="AF69" s="266"/>
      <c r="AG69" s="266"/>
      <c r="AH69" s="266"/>
      <c r="AI69" s="266"/>
      <c r="AJ69" s="266"/>
      <c r="AK69" s="266"/>
      <c r="AL69" s="266"/>
      <c r="AM69" s="266"/>
      <c r="AN69" s="266"/>
      <c r="AO69" s="266"/>
      <c r="AP69" s="266"/>
      <c r="AQ69" s="266"/>
      <c r="AR69" s="266"/>
      <c r="AS69" s="266"/>
      <c r="AT69" s="266"/>
      <c r="AU69" s="266"/>
      <c r="AV69" s="266"/>
      <c r="AW69" s="266"/>
      <c r="AX69" s="266"/>
      <c r="AY69" s="266"/>
      <c r="AZ69" s="266"/>
      <c r="BA69" s="266"/>
      <c r="BB69" s="266"/>
      <c r="BC69" s="266"/>
      <c r="BD69" s="266"/>
      <c r="BE69" s="266"/>
      <c r="BF69" s="247" t="s">
        <v>153</v>
      </c>
      <c r="BG69" s="247"/>
      <c r="BH69" s="247"/>
      <c r="BI69" s="158"/>
      <c r="BJ69" s="240"/>
      <c r="BK69" s="240"/>
      <c r="BL69" s="240"/>
    </row>
    <row r="70" spans="1:64" ht="21" customHeight="1">
      <c r="A70" s="266" t="s">
        <v>770</v>
      </c>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6"/>
      <c r="AY70" s="266"/>
      <c r="AZ70" s="266"/>
      <c r="BA70" s="266"/>
      <c r="BB70" s="266"/>
      <c r="BC70" s="266"/>
      <c r="BD70" s="266"/>
      <c r="BE70" s="266"/>
      <c r="BF70" s="247" t="s">
        <v>151</v>
      </c>
      <c r="BG70" s="247"/>
      <c r="BH70" s="247"/>
      <c r="BI70" s="158">
        <v>2271378680.29</v>
      </c>
      <c r="BJ70" s="240"/>
      <c r="BK70" s="240"/>
      <c r="BL70" s="240"/>
    </row>
    <row r="71" spans="1:64" ht="21" customHeight="1">
      <c r="A71" s="266" t="s">
        <v>769</v>
      </c>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266"/>
      <c r="AK71" s="266"/>
      <c r="AL71" s="266"/>
      <c r="AM71" s="266"/>
      <c r="AN71" s="266"/>
      <c r="AO71" s="266"/>
      <c r="AP71" s="266"/>
      <c r="AQ71" s="266"/>
      <c r="AR71" s="266"/>
      <c r="AS71" s="266"/>
      <c r="AT71" s="266"/>
      <c r="AU71" s="266"/>
      <c r="AV71" s="266"/>
      <c r="AW71" s="266"/>
      <c r="AX71" s="266"/>
      <c r="AY71" s="266"/>
      <c r="AZ71" s="266"/>
      <c r="BA71" s="266"/>
      <c r="BB71" s="266"/>
      <c r="BC71" s="266"/>
      <c r="BD71" s="266"/>
      <c r="BE71" s="266"/>
      <c r="BF71" s="247" t="s">
        <v>149</v>
      </c>
      <c r="BG71" s="247"/>
      <c r="BH71" s="247"/>
      <c r="BI71" s="158">
        <v>2271378680.29</v>
      </c>
      <c r="BJ71" s="240"/>
      <c r="BK71" s="240"/>
      <c r="BL71" s="240"/>
    </row>
    <row r="72" spans="1:64" ht="21" customHeight="1">
      <c r="A72" s="266" t="s">
        <v>768</v>
      </c>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6"/>
      <c r="AE72" s="266"/>
      <c r="AF72" s="266"/>
      <c r="AG72" s="266"/>
      <c r="AH72" s="266"/>
      <c r="AI72" s="266"/>
      <c r="AJ72" s="266"/>
      <c r="AK72" s="266"/>
      <c r="AL72" s="266"/>
      <c r="AM72" s="266"/>
      <c r="AN72" s="266"/>
      <c r="AO72" s="266"/>
      <c r="AP72" s="266"/>
      <c r="AQ72" s="266"/>
      <c r="AR72" s="266"/>
      <c r="AS72" s="266"/>
      <c r="AT72" s="266"/>
      <c r="AU72" s="266"/>
      <c r="AV72" s="266"/>
      <c r="AW72" s="266"/>
      <c r="AX72" s="266"/>
      <c r="AY72" s="266"/>
      <c r="AZ72" s="266"/>
      <c r="BA72" s="266"/>
      <c r="BB72" s="266"/>
      <c r="BC72" s="266"/>
      <c r="BD72" s="266"/>
      <c r="BE72" s="266"/>
      <c r="BF72" s="247" t="s">
        <v>147</v>
      </c>
      <c r="BG72" s="247"/>
      <c r="BH72" s="247"/>
      <c r="BI72" s="158">
        <v>42393396369.08</v>
      </c>
      <c r="BJ72" s="240"/>
      <c r="BK72" s="240"/>
      <c r="BL72" s="240"/>
    </row>
    <row r="73" spans="1:64" ht="30" customHeight="1">
      <c r="A73" s="266" t="s">
        <v>767</v>
      </c>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6"/>
      <c r="AE73" s="266"/>
      <c r="AF73" s="266"/>
      <c r="AG73" s="266"/>
      <c r="AH73" s="266"/>
      <c r="AI73" s="266"/>
      <c r="AJ73" s="266"/>
      <c r="AK73" s="266"/>
      <c r="AL73" s="266"/>
      <c r="AM73" s="266"/>
      <c r="AN73" s="266"/>
      <c r="AO73" s="266"/>
      <c r="AP73" s="266"/>
      <c r="AQ73" s="266"/>
      <c r="AR73" s="266"/>
      <c r="AS73" s="266"/>
      <c r="AT73" s="266"/>
      <c r="AU73" s="266"/>
      <c r="AV73" s="266"/>
      <c r="AW73" s="266"/>
      <c r="AX73" s="266"/>
      <c r="AY73" s="266"/>
      <c r="AZ73" s="266"/>
      <c r="BA73" s="266"/>
      <c r="BB73" s="266"/>
      <c r="BC73" s="266"/>
      <c r="BD73" s="266"/>
      <c r="BE73" s="266"/>
      <c r="BF73" s="247" t="s">
        <v>139</v>
      </c>
      <c r="BG73" s="247"/>
      <c r="BH73" s="247"/>
      <c r="BI73" s="158">
        <v>-38778168086.01</v>
      </c>
      <c r="BJ73" s="240"/>
      <c r="BK73" s="240"/>
      <c r="BL73" s="240"/>
    </row>
    <row r="74" spans="1:64" ht="21" customHeight="1">
      <c r="A74" s="266" t="s">
        <v>766</v>
      </c>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6"/>
      <c r="AE74" s="266"/>
      <c r="AF74" s="266"/>
      <c r="AG74" s="266"/>
      <c r="AH74" s="266"/>
      <c r="AI74" s="266"/>
      <c r="AJ74" s="266"/>
      <c r="AK74" s="266"/>
      <c r="AL74" s="266"/>
      <c r="AM74" s="266"/>
      <c r="AN74" s="266"/>
      <c r="AO74" s="266"/>
      <c r="AP74" s="266"/>
      <c r="AQ74" s="266"/>
      <c r="AR74" s="266"/>
      <c r="AS74" s="266"/>
      <c r="AT74" s="266"/>
      <c r="AU74" s="266"/>
      <c r="AV74" s="266"/>
      <c r="AW74" s="266"/>
      <c r="AX74" s="266"/>
      <c r="AY74" s="266"/>
      <c r="AZ74" s="266"/>
      <c r="BA74" s="266"/>
      <c r="BB74" s="266"/>
      <c r="BC74" s="266"/>
      <c r="BD74" s="266"/>
      <c r="BE74" s="266"/>
      <c r="BF74" s="247" t="s">
        <v>137</v>
      </c>
      <c r="BG74" s="247"/>
      <c r="BH74" s="247"/>
      <c r="BI74" s="158">
        <v>2001449234.53</v>
      </c>
      <c r="BJ74" s="240"/>
      <c r="BK74" s="240"/>
      <c r="BL74" s="240"/>
    </row>
    <row r="75" spans="1:64" ht="30" customHeight="1">
      <c r="A75" s="266" t="s">
        <v>765</v>
      </c>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6"/>
      <c r="AE75" s="266"/>
      <c r="AF75" s="266"/>
      <c r="AG75" s="266"/>
      <c r="AH75" s="266"/>
      <c r="AI75" s="266"/>
      <c r="AJ75" s="266"/>
      <c r="AK75" s="266"/>
      <c r="AL75" s="266"/>
      <c r="AM75" s="266"/>
      <c r="AN75" s="266"/>
      <c r="AO75" s="266"/>
      <c r="AP75" s="266"/>
      <c r="AQ75" s="266"/>
      <c r="AR75" s="266"/>
      <c r="AS75" s="266"/>
      <c r="AT75" s="266"/>
      <c r="AU75" s="266"/>
      <c r="AV75" s="266"/>
      <c r="AW75" s="266"/>
      <c r="AX75" s="266"/>
      <c r="AY75" s="266"/>
      <c r="AZ75" s="266"/>
      <c r="BA75" s="266"/>
      <c r="BB75" s="266"/>
      <c r="BC75" s="266"/>
      <c r="BD75" s="266"/>
      <c r="BE75" s="266"/>
      <c r="BF75" s="247" t="s">
        <v>700</v>
      </c>
      <c r="BG75" s="247"/>
      <c r="BH75" s="247"/>
      <c r="BI75" s="158">
        <v>-5610180197.64</v>
      </c>
      <c r="BJ75" s="240"/>
      <c r="BK75" s="240"/>
      <c r="BL75" s="240"/>
    </row>
    <row r="76" spans="1:64" ht="33.75" customHeight="1">
      <c r="A76" s="266" t="s">
        <v>764</v>
      </c>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6"/>
      <c r="AE76" s="266"/>
      <c r="AF76" s="266"/>
      <c r="AG76" s="266"/>
      <c r="AH76" s="266"/>
      <c r="AI76" s="266"/>
      <c r="AJ76" s="266"/>
      <c r="AK76" s="266"/>
      <c r="AL76" s="266"/>
      <c r="AM76" s="266"/>
      <c r="AN76" s="266"/>
      <c r="AO76" s="266"/>
      <c r="AP76" s="266"/>
      <c r="AQ76" s="266"/>
      <c r="AR76" s="266"/>
      <c r="AS76" s="266"/>
      <c r="AT76" s="266"/>
      <c r="AU76" s="266"/>
      <c r="AV76" s="266"/>
      <c r="AW76" s="266"/>
      <c r="AX76" s="266"/>
      <c r="AY76" s="266"/>
      <c r="AZ76" s="266"/>
      <c r="BA76" s="266"/>
      <c r="BB76" s="266"/>
      <c r="BC76" s="266"/>
      <c r="BD76" s="266"/>
      <c r="BE76" s="266"/>
      <c r="BF76" s="247" t="s">
        <v>699</v>
      </c>
      <c r="BG76" s="247"/>
      <c r="BH76" s="247"/>
      <c r="BI76" s="158">
        <v>2943038783.87</v>
      </c>
      <c r="BJ76" s="240"/>
      <c r="BK76" s="240"/>
      <c r="BL76" s="240"/>
    </row>
    <row r="77" spans="1:64" ht="23.25" customHeight="1">
      <c r="A77" s="266" t="s">
        <v>763</v>
      </c>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47" t="s">
        <v>698</v>
      </c>
      <c r="BG77" s="247"/>
      <c r="BH77" s="247"/>
      <c r="BI77" s="158">
        <v>3079276969.35</v>
      </c>
      <c r="BJ77" s="240"/>
      <c r="BK77" s="240"/>
      <c r="BL77" s="240"/>
    </row>
    <row r="78" spans="1:64" ht="30" customHeight="1">
      <c r="A78" s="266" t="s">
        <v>762</v>
      </c>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47" t="s">
        <v>697</v>
      </c>
      <c r="BG78" s="247"/>
      <c r="BH78" s="247"/>
      <c r="BI78" s="158">
        <v>-5746418383.12</v>
      </c>
      <c r="BJ78" s="240"/>
      <c r="BK78" s="240"/>
      <c r="BL78" s="240"/>
    </row>
    <row r="79" spans="1:64" ht="23.25" customHeight="1">
      <c r="A79" s="266" t="s">
        <v>761</v>
      </c>
      <c r="B79" s="266"/>
      <c r="C79" s="266"/>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6"/>
      <c r="AE79" s="266"/>
      <c r="AF79" s="266"/>
      <c r="AG79" s="266"/>
      <c r="AH79" s="266"/>
      <c r="AI79" s="266"/>
      <c r="AJ79" s="266"/>
      <c r="AK79" s="266"/>
      <c r="AL79" s="266"/>
      <c r="AM79" s="266"/>
      <c r="AN79" s="266"/>
      <c r="AO79" s="266"/>
      <c r="AP79" s="266"/>
      <c r="AQ79" s="266"/>
      <c r="AR79" s="266"/>
      <c r="AS79" s="266"/>
      <c r="AT79" s="266"/>
      <c r="AU79" s="266"/>
      <c r="AV79" s="266"/>
      <c r="AW79" s="266"/>
      <c r="AX79" s="266"/>
      <c r="AY79" s="266"/>
      <c r="AZ79" s="266"/>
      <c r="BA79" s="266"/>
      <c r="BB79" s="266"/>
      <c r="BC79" s="266"/>
      <c r="BD79" s="266"/>
      <c r="BE79" s="266"/>
      <c r="BF79" s="247" t="s">
        <v>696</v>
      </c>
      <c r="BG79" s="247"/>
      <c r="BH79" s="247"/>
      <c r="BI79" s="158"/>
      <c r="BJ79" s="240"/>
      <c r="BK79" s="240"/>
      <c r="BL79" s="240"/>
    </row>
    <row r="80" spans="1:64" ht="30.75" customHeight="1">
      <c r="A80" s="266" t="s">
        <v>760</v>
      </c>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6"/>
      <c r="AE80" s="266"/>
      <c r="AF80" s="266"/>
      <c r="AG80" s="266"/>
      <c r="AH80" s="266"/>
      <c r="AI80" s="266"/>
      <c r="AJ80" s="266"/>
      <c r="AK80" s="266"/>
      <c r="AL80" s="266"/>
      <c r="AM80" s="266"/>
      <c r="AN80" s="266"/>
      <c r="AO80" s="266"/>
      <c r="AP80" s="266"/>
      <c r="AQ80" s="266"/>
      <c r="AR80" s="266"/>
      <c r="AS80" s="266"/>
      <c r="AT80" s="266"/>
      <c r="AU80" s="266"/>
      <c r="AV80" s="266"/>
      <c r="AW80" s="266"/>
      <c r="AX80" s="266"/>
      <c r="AY80" s="266"/>
      <c r="AZ80" s="266"/>
      <c r="BA80" s="266"/>
      <c r="BB80" s="266"/>
      <c r="BC80" s="266"/>
      <c r="BD80" s="266"/>
      <c r="BE80" s="266"/>
      <c r="BF80" s="247" t="s">
        <v>695</v>
      </c>
      <c r="BG80" s="247"/>
      <c r="BH80" s="247"/>
      <c r="BI80" s="158">
        <v>-5746418383.12</v>
      </c>
      <c r="BJ80" s="240"/>
      <c r="BK80" s="240"/>
      <c r="BL80" s="240"/>
    </row>
    <row r="81" spans="1:64" ht="22.5" customHeight="1">
      <c r="A81" s="266" t="s">
        <v>759</v>
      </c>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6"/>
      <c r="AO81" s="266"/>
      <c r="AP81" s="266"/>
      <c r="AQ81" s="266"/>
      <c r="AR81" s="266"/>
      <c r="AS81" s="266"/>
      <c r="AT81" s="266"/>
      <c r="AU81" s="266"/>
      <c r="AV81" s="266"/>
      <c r="AW81" s="266"/>
      <c r="AX81" s="266"/>
      <c r="AY81" s="266"/>
      <c r="AZ81" s="266"/>
      <c r="BA81" s="266"/>
      <c r="BB81" s="266"/>
      <c r="BC81" s="266"/>
      <c r="BD81" s="266"/>
      <c r="BE81" s="266"/>
      <c r="BF81" s="247" t="s">
        <v>693</v>
      </c>
      <c r="BG81" s="247"/>
      <c r="BH81" s="247"/>
      <c r="BI81" s="158"/>
      <c r="BJ81" s="240"/>
      <c r="BK81" s="240"/>
      <c r="BL81" s="240"/>
    </row>
    <row r="82" spans="1:64" ht="30.75" customHeight="1">
      <c r="A82" s="266" t="s">
        <v>758</v>
      </c>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47" t="s">
        <v>692</v>
      </c>
      <c r="BG82" s="247"/>
      <c r="BH82" s="247"/>
      <c r="BI82" s="158">
        <v>-5746418383.12</v>
      </c>
      <c r="BJ82" s="240"/>
      <c r="BK82" s="240"/>
      <c r="BL82" s="240"/>
    </row>
    <row r="83" spans="1:64" ht="12" customHeight="1">
      <c r="A83" s="266" t="s">
        <v>757</v>
      </c>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6"/>
      <c r="BF83" s="247" t="s">
        <v>691</v>
      </c>
      <c r="BG83" s="247"/>
      <c r="BH83" s="247"/>
      <c r="BI83" s="158"/>
      <c r="BJ83" s="240"/>
      <c r="BK83" s="240"/>
      <c r="BL83" s="240"/>
    </row>
    <row r="84" spans="1:64" ht="12" customHeight="1">
      <c r="A84" s="266" t="s">
        <v>756</v>
      </c>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6"/>
      <c r="AE84" s="266"/>
      <c r="AF84" s="266"/>
      <c r="AG84" s="266"/>
      <c r="AH84" s="266"/>
      <c r="AI84" s="266"/>
      <c r="AJ84" s="266"/>
      <c r="AK84" s="266"/>
      <c r="AL84" s="266"/>
      <c r="AM84" s="266"/>
      <c r="AN84" s="266"/>
      <c r="AO84" s="266"/>
      <c r="AP84" s="266"/>
      <c r="AQ84" s="266"/>
      <c r="AR84" s="266"/>
      <c r="AS84" s="266"/>
      <c r="AT84" s="266"/>
      <c r="AU84" s="266"/>
      <c r="AV84" s="266"/>
      <c r="AW84" s="266"/>
      <c r="AX84" s="266"/>
      <c r="AY84" s="266"/>
      <c r="AZ84" s="266"/>
      <c r="BA84" s="266"/>
      <c r="BB84" s="266"/>
      <c r="BC84" s="266"/>
      <c r="BD84" s="266"/>
      <c r="BE84" s="266"/>
      <c r="BF84" s="247" t="s">
        <v>690</v>
      </c>
      <c r="BG84" s="247"/>
      <c r="BH84" s="247"/>
      <c r="BI84" s="158"/>
      <c r="BJ84" s="240"/>
      <c r="BK84" s="240"/>
      <c r="BL84" s="240"/>
    </row>
    <row r="85" spans="1:64" ht="12.75" customHeight="1">
      <c r="A85" s="249" t="s">
        <v>755</v>
      </c>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249"/>
      <c r="AK85" s="249"/>
      <c r="AL85" s="249"/>
      <c r="AM85" s="249"/>
      <c r="AN85" s="249"/>
      <c r="AO85" s="249"/>
      <c r="AP85" s="249"/>
      <c r="AQ85" s="249"/>
      <c r="AR85" s="249"/>
      <c r="AS85" s="249"/>
      <c r="AT85" s="249"/>
      <c r="AU85" s="249"/>
      <c r="AV85" s="249"/>
      <c r="AW85" s="249"/>
      <c r="AX85" s="249"/>
      <c r="AY85" s="249"/>
      <c r="AZ85" s="249"/>
      <c r="BA85" s="249"/>
      <c r="BB85" s="249"/>
      <c r="BC85" s="249"/>
      <c r="BD85" s="249"/>
      <c r="BE85" s="249"/>
      <c r="BF85" s="247" t="s">
        <v>689</v>
      </c>
      <c r="BG85" s="247"/>
      <c r="BH85" s="247"/>
      <c r="BI85" s="158"/>
      <c r="BJ85" s="240"/>
      <c r="BK85" s="240"/>
      <c r="BL85" s="240"/>
    </row>
    <row r="86" spans="1:64" ht="39.75" customHeight="1">
      <c r="A86" s="267" t="s">
        <v>694</v>
      </c>
      <c r="B86" s="267"/>
      <c r="C86" s="267"/>
      <c r="D86" s="267"/>
      <c r="E86" s="267"/>
      <c r="F86" s="267"/>
      <c r="G86" s="267"/>
      <c r="H86" s="267"/>
      <c r="I86" s="267"/>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7"/>
      <c r="AS86" s="267"/>
      <c r="AT86" s="267"/>
      <c r="AU86" s="267"/>
      <c r="AV86" s="267"/>
      <c r="AW86" s="267"/>
      <c r="AX86" s="267"/>
      <c r="AY86" s="267"/>
      <c r="AZ86" s="267"/>
      <c r="BA86" s="267"/>
      <c r="BB86" s="267"/>
      <c r="BC86" s="267"/>
      <c r="BD86" s="267"/>
      <c r="BE86" s="267"/>
      <c r="BF86" s="267"/>
      <c r="BG86" s="267"/>
      <c r="BH86" s="267"/>
      <c r="BI86" s="267"/>
      <c r="BJ86" s="267"/>
      <c r="BK86" s="267"/>
      <c r="BL86" s="267"/>
    </row>
    <row r="87" spans="1:64" ht="22.5" customHeight="1">
      <c r="A87" s="266" t="s">
        <v>754</v>
      </c>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6"/>
      <c r="AE87" s="266"/>
      <c r="AF87" s="266"/>
      <c r="AG87" s="266"/>
      <c r="AH87" s="266"/>
      <c r="AI87" s="266"/>
      <c r="AJ87" s="266"/>
      <c r="AK87" s="266"/>
      <c r="AL87" s="266"/>
      <c r="AM87" s="266"/>
      <c r="AN87" s="266"/>
      <c r="AO87" s="266"/>
      <c r="AP87" s="266"/>
      <c r="AQ87" s="266"/>
      <c r="AR87" s="266"/>
      <c r="AS87" s="266"/>
      <c r="AT87" s="266"/>
      <c r="AU87" s="266"/>
      <c r="AV87" s="266"/>
      <c r="AW87" s="266"/>
      <c r="AX87" s="266"/>
      <c r="AY87" s="266"/>
      <c r="AZ87" s="266"/>
      <c r="BA87" s="266"/>
      <c r="BB87" s="266"/>
      <c r="BC87" s="266"/>
      <c r="BD87" s="266"/>
      <c r="BE87" s="266"/>
      <c r="BF87" s="247" t="s">
        <v>688</v>
      </c>
      <c r="BG87" s="247"/>
      <c r="BH87" s="247"/>
      <c r="BI87" s="158"/>
      <c r="BJ87" s="240"/>
      <c r="BK87" s="240"/>
      <c r="BL87" s="240"/>
    </row>
    <row r="88" spans="1:64" ht="23.25" customHeight="1">
      <c r="A88" s="266" t="s">
        <v>753</v>
      </c>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6"/>
      <c r="AE88" s="266"/>
      <c r="AF88" s="266"/>
      <c r="AG88" s="266"/>
      <c r="AH88" s="266"/>
      <c r="AI88" s="266"/>
      <c r="AJ88" s="266"/>
      <c r="AK88" s="266"/>
      <c r="AL88" s="266"/>
      <c r="AM88" s="266"/>
      <c r="AN88" s="266"/>
      <c r="AO88" s="266"/>
      <c r="AP88" s="266"/>
      <c r="AQ88" s="266"/>
      <c r="AR88" s="266"/>
      <c r="AS88" s="266"/>
      <c r="AT88" s="266"/>
      <c r="AU88" s="266"/>
      <c r="AV88" s="266"/>
      <c r="AW88" s="266"/>
      <c r="AX88" s="266"/>
      <c r="AY88" s="266"/>
      <c r="AZ88" s="266"/>
      <c r="BA88" s="266"/>
      <c r="BB88" s="266"/>
      <c r="BC88" s="266"/>
      <c r="BD88" s="266"/>
      <c r="BE88" s="266"/>
      <c r="BF88" s="247" t="s">
        <v>687</v>
      </c>
      <c r="BG88" s="247"/>
      <c r="BH88" s="247"/>
      <c r="BI88" s="158"/>
      <c r="BJ88" s="240"/>
      <c r="BK88" s="240"/>
      <c r="BL88" s="240"/>
    </row>
    <row r="89" spans="1:64" ht="12" customHeight="1">
      <c r="A89" s="266" t="s">
        <v>752</v>
      </c>
      <c r="B89" s="266"/>
      <c r="C89" s="266"/>
      <c r="D89" s="266"/>
      <c r="E89" s="266"/>
      <c r="F89" s="266"/>
      <c r="G89" s="266"/>
      <c r="H89" s="266"/>
      <c r="I89" s="266"/>
      <c r="J89" s="266"/>
      <c r="K89" s="266"/>
      <c r="L89" s="266"/>
      <c r="M89" s="266"/>
      <c r="N89" s="266"/>
      <c r="O89" s="266"/>
      <c r="P89" s="266"/>
      <c r="Q89" s="266"/>
      <c r="R89" s="266"/>
      <c r="S89" s="266"/>
      <c r="T89" s="266"/>
      <c r="U89" s="266"/>
      <c r="V89" s="266"/>
      <c r="W89" s="266"/>
      <c r="X89" s="266"/>
      <c r="Y89" s="266"/>
      <c r="Z89" s="266"/>
      <c r="AA89" s="266"/>
      <c r="AB89" s="266"/>
      <c r="AC89" s="266"/>
      <c r="AD89" s="266"/>
      <c r="AE89" s="266"/>
      <c r="AF89" s="266"/>
      <c r="AG89" s="266"/>
      <c r="AH89" s="266"/>
      <c r="AI89" s="266"/>
      <c r="AJ89" s="266"/>
      <c r="AK89" s="266"/>
      <c r="AL89" s="266"/>
      <c r="AM89" s="266"/>
      <c r="AN89" s="266"/>
      <c r="AO89" s="266"/>
      <c r="AP89" s="266"/>
      <c r="AQ89" s="266"/>
      <c r="AR89" s="266"/>
      <c r="AS89" s="266"/>
      <c r="AT89" s="266"/>
      <c r="AU89" s="266"/>
      <c r="AV89" s="266"/>
      <c r="AW89" s="266"/>
      <c r="AX89" s="266"/>
      <c r="AY89" s="266"/>
      <c r="AZ89" s="266"/>
      <c r="BA89" s="266"/>
      <c r="BB89" s="266"/>
      <c r="BC89" s="266"/>
      <c r="BD89" s="266"/>
      <c r="BE89" s="266"/>
      <c r="BF89" s="247" t="s">
        <v>686</v>
      </c>
      <c r="BG89" s="247"/>
      <c r="BH89" s="247"/>
      <c r="BI89" s="158"/>
      <c r="BJ89" s="240"/>
      <c r="BK89" s="240"/>
      <c r="BL89" s="240"/>
    </row>
    <row r="90" spans="1:64" ht="12.75" customHeight="1">
      <c r="A90" s="266" t="s">
        <v>751</v>
      </c>
      <c r="B90" s="266"/>
      <c r="C90" s="266"/>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6"/>
      <c r="AE90" s="266"/>
      <c r="AF90" s="266"/>
      <c r="AG90" s="266"/>
      <c r="AH90" s="266"/>
      <c r="AI90" s="266"/>
      <c r="AJ90" s="266"/>
      <c r="AK90" s="266"/>
      <c r="AL90" s="266"/>
      <c r="AM90" s="266"/>
      <c r="AN90" s="266"/>
      <c r="AO90" s="266"/>
      <c r="AP90" s="266"/>
      <c r="AQ90" s="266"/>
      <c r="AR90" s="266"/>
      <c r="AS90" s="266"/>
      <c r="AT90" s="266"/>
      <c r="AU90" s="266"/>
      <c r="AV90" s="266"/>
      <c r="AW90" s="266"/>
      <c r="AX90" s="266"/>
      <c r="AY90" s="266"/>
      <c r="AZ90" s="266"/>
      <c r="BA90" s="266"/>
      <c r="BB90" s="266"/>
      <c r="BC90" s="266"/>
      <c r="BD90" s="266"/>
      <c r="BE90" s="266"/>
      <c r="BF90" s="247" t="s">
        <v>685</v>
      </c>
      <c r="BG90" s="247"/>
      <c r="BH90" s="247"/>
      <c r="BI90" s="158"/>
      <c r="BJ90" s="240"/>
      <c r="BK90" s="240"/>
      <c r="BL90" s="240"/>
    </row>
    <row r="91" spans="1:64" ht="12" customHeight="1">
      <c r="A91" s="266" t="s">
        <v>750</v>
      </c>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6"/>
      <c r="AE91" s="266"/>
      <c r="AF91" s="266"/>
      <c r="AG91" s="266"/>
      <c r="AH91" s="266"/>
      <c r="AI91" s="266"/>
      <c r="AJ91" s="266"/>
      <c r="AK91" s="266"/>
      <c r="AL91" s="266"/>
      <c r="AM91" s="266"/>
      <c r="AN91" s="266"/>
      <c r="AO91" s="266"/>
      <c r="AP91" s="266"/>
      <c r="AQ91" s="266"/>
      <c r="AR91" s="266"/>
      <c r="AS91" s="266"/>
      <c r="AT91" s="266"/>
      <c r="AU91" s="266"/>
      <c r="AV91" s="266"/>
      <c r="AW91" s="266"/>
      <c r="AX91" s="266"/>
      <c r="AY91" s="266"/>
      <c r="AZ91" s="266"/>
      <c r="BA91" s="266"/>
      <c r="BB91" s="266"/>
      <c r="BC91" s="266"/>
      <c r="BD91" s="266"/>
      <c r="BE91" s="266"/>
      <c r="BF91" s="247" t="s">
        <v>684</v>
      </c>
      <c r="BG91" s="247"/>
      <c r="BH91" s="247"/>
      <c r="BI91" s="158"/>
      <c r="BJ91" s="240"/>
      <c r="BK91" s="240"/>
      <c r="BL91" s="240"/>
    </row>
    <row r="92" spans="1:64" ht="12.75" customHeight="1">
      <c r="A92" s="266" t="s">
        <v>749</v>
      </c>
      <c r="B92" s="266"/>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6"/>
      <c r="AE92" s="266"/>
      <c r="AF92" s="266"/>
      <c r="AG92" s="266"/>
      <c r="AH92" s="266"/>
      <c r="AI92" s="266"/>
      <c r="AJ92" s="266"/>
      <c r="AK92" s="266"/>
      <c r="AL92" s="266"/>
      <c r="AM92" s="266"/>
      <c r="AN92" s="266"/>
      <c r="AO92" s="266"/>
      <c r="AP92" s="266"/>
      <c r="AQ92" s="266"/>
      <c r="AR92" s="266"/>
      <c r="AS92" s="266"/>
      <c r="AT92" s="266"/>
      <c r="AU92" s="266"/>
      <c r="AV92" s="266"/>
      <c r="AW92" s="266"/>
      <c r="AX92" s="266"/>
      <c r="AY92" s="266"/>
      <c r="AZ92" s="266"/>
      <c r="BA92" s="266"/>
      <c r="BB92" s="266"/>
      <c r="BC92" s="266"/>
      <c r="BD92" s="266"/>
      <c r="BE92" s="266"/>
      <c r="BF92" s="247" t="s">
        <v>683</v>
      </c>
      <c r="BG92" s="247"/>
      <c r="BH92" s="247"/>
      <c r="BI92" s="158"/>
      <c r="BJ92" s="240"/>
      <c r="BK92" s="240"/>
      <c r="BL92" s="240"/>
    </row>
    <row r="93" spans="1:64" ht="12" customHeight="1">
      <c r="A93" s="266" t="s">
        <v>748</v>
      </c>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6"/>
      <c r="AE93" s="266"/>
      <c r="AF93" s="266"/>
      <c r="AG93" s="266"/>
      <c r="AH93" s="266"/>
      <c r="AI93" s="266"/>
      <c r="AJ93" s="266"/>
      <c r="AK93" s="266"/>
      <c r="AL93" s="266"/>
      <c r="AM93" s="266"/>
      <c r="AN93" s="266"/>
      <c r="AO93" s="266"/>
      <c r="AP93" s="266"/>
      <c r="AQ93" s="266"/>
      <c r="AR93" s="266"/>
      <c r="AS93" s="266"/>
      <c r="AT93" s="266"/>
      <c r="AU93" s="266"/>
      <c r="AV93" s="266"/>
      <c r="AW93" s="266"/>
      <c r="AX93" s="266"/>
      <c r="AY93" s="266"/>
      <c r="AZ93" s="266"/>
      <c r="BA93" s="266"/>
      <c r="BB93" s="266"/>
      <c r="BC93" s="266"/>
      <c r="BD93" s="266"/>
      <c r="BE93" s="266"/>
      <c r="BF93" s="247" t="s">
        <v>682</v>
      </c>
      <c r="BG93" s="247"/>
      <c r="BH93" s="247"/>
      <c r="BI93" s="158"/>
      <c r="BJ93" s="240"/>
      <c r="BK93" s="240"/>
      <c r="BL93" s="240"/>
    </row>
    <row r="94" spans="1:64" ht="12" customHeight="1">
      <c r="A94" s="266" t="s">
        <v>747</v>
      </c>
      <c r="B94" s="266"/>
      <c r="C94" s="266"/>
      <c r="D94" s="266"/>
      <c r="E94" s="266"/>
      <c r="F94" s="266"/>
      <c r="G94" s="266"/>
      <c r="H94" s="266"/>
      <c r="I94" s="266"/>
      <c r="J94" s="266"/>
      <c r="K94" s="266"/>
      <c r="L94" s="266"/>
      <c r="M94" s="266"/>
      <c r="N94" s="266"/>
      <c r="O94" s="266"/>
      <c r="P94" s="266"/>
      <c r="Q94" s="266"/>
      <c r="R94" s="266"/>
      <c r="S94" s="266"/>
      <c r="T94" s="266"/>
      <c r="U94" s="266"/>
      <c r="V94" s="266"/>
      <c r="W94" s="266"/>
      <c r="X94" s="266"/>
      <c r="Y94" s="266"/>
      <c r="Z94" s="266"/>
      <c r="AA94" s="266"/>
      <c r="AB94" s="266"/>
      <c r="AC94" s="266"/>
      <c r="AD94" s="266"/>
      <c r="AE94" s="266"/>
      <c r="AF94" s="266"/>
      <c r="AG94" s="266"/>
      <c r="AH94" s="266"/>
      <c r="AI94" s="266"/>
      <c r="AJ94" s="266"/>
      <c r="AK94" s="266"/>
      <c r="AL94" s="266"/>
      <c r="AM94" s="266"/>
      <c r="AN94" s="266"/>
      <c r="AO94" s="266"/>
      <c r="AP94" s="266"/>
      <c r="AQ94" s="266"/>
      <c r="AR94" s="266"/>
      <c r="AS94" s="266"/>
      <c r="AT94" s="266"/>
      <c r="AU94" s="266"/>
      <c r="AV94" s="266"/>
      <c r="AW94" s="266"/>
      <c r="AX94" s="266"/>
      <c r="AY94" s="266"/>
      <c r="AZ94" s="266"/>
      <c r="BA94" s="266"/>
      <c r="BB94" s="266"/>
      <c r="BC94" s="266"/>
      <c r="BD94" s="266"/>
      <c r="BE94" s="266"/>
      <c r="BF94" s="247" t="s">
        <v>681</v>
      </c>
      <c r="BG94" s="247"/>
      <c r="BH94" s="247"/>
      <c r="BI94" s="158"/>
      <c r="BJ94" s="240"/>
      <c r="BK94" s="240"/>
      <c r="BL94" s="240"/>
    </row>
    <row r="95" spans="1:64" ht="12.75" customHeight="1">
      <c r="A95" s="266" t="s">
        <v>746</v>
      </c>
      <c r="B95" s="266"/>
      <c r="C95" s="266"/>
      <c r="D95" s="266"/>
      <c r="E95" s="266"/>
      <c r="F95" s="266"/>
      <c r="G95" s="266"/>
      <c r="H95" s="266"/>
      <c r="I95" s="266"/>
      <c r="J95" s="266"/>
      <c r="K95" s="266"/>
      <c r="L95" s="266"/>
      <c r="M95" s="266"/>
      <c r="N95" s="266"/>
      <c r="O95" s="266"/>
      <c r="P95" s="266"/>
      <c r="Q95" s="266"/>
      <c r="R95" s="266"/>
      <c r="S95" s="266"/>
      <c r="T95" s="266"/>
      <c r="U95" s="266"/>
      <c r="V95" s="266"/>
      <c r="W95" s="266"/>
      <c r="X95" s="266"/>
      <c r="Y95" s="266"/>
      <c r="Z95" s="266"/>
      <c r="AA95" s="266"/>
      <c r="AB95" s="266"/>
      <c r="AC95" s="266"/>
      <c r="AD95" s="266"/>
      <c r="AE95" s="266"/>
      <c r="AF95" s="266"/>
      <c r="AG95" s="266"/>
      <c r="AH95" s="266"/>
      <c r="AI95" s="266"/>
      <c r="AJ95" s="266"/>
      <c r="AK95" s="266"/>
      <c r="AL95" s="266"/>
      <c r="AM95" s="266"/>
      <c r="AN95" s="266"/>
      <c r="AO95" s="266"/>
      <c r="AP95" s="266"/>
      <c r="AQ95" s="266"/>
      <c r="AR95" s="266"/>
      <c r="AS95" s="266"/>
      <c r="AT95" s="266"/>
      <c r="AU95" s="266"/>
      <c r="AV95" s="266"/>
      <c r="AW95" s="266"/>
      <c r="AX95" s="266"/>
      <c r="AY95" s="266"/>
      <c r="AZ95" s="266"/>
      <c r="BA95" s="266"/>
      <c r="BB95" s="266"/>
      <c r="BC95" s="266"/>
      <c r="BD95" s="266"/>
      <c r="BE95" s="266"/>
      <c r="BF95" s="247" t="s">
        <v>680</v>
      </c>
      <c r="BG95" s="247"/>
      <c r="BH95" s="247"/>
      <c r="BI95" s="158"/>
      <c r="BJ95" s="240"/>
      <c r="BK95" s="240"/>
      <c r="BL95" s="240"/>
    </row>
    <row r="96" spans="1:64" ht="12" customHeight="1">
      <c r="A96" s="266" t="s">
        <v>745</v>
      </c>
      <c r="B96" s="266"/>
      <c r="C96" s="266"/>
      <c r="D96" s="266"/>
      <c r="E96" s="266"/>
      <c r="F96" s="266"/>
      <c r="G96" s="266"/>
      <c r="H96" s="266"/>
      <c r="I96" s="266"/>
      <c r="J96" s="266"/>
      <c r="K96" s="266"/>
      <c r="L96" s="266"/>
      <c r="M96" s="266"/>
      <c r="N96" s="266"/>
      <c r="O96" s="266"/>
      <c r="P96" s="266"/>
      <c r="Q96" s="266"/>
      <c r="R96" s="266"/>
      <c r="S96" s="266"/>
      <c r="T96" s="266"/>
      <c r="U96" s="266"/>
      <c r="V96" s="266"/>
      <c r="W96" s="266"/>
      <c r="X96" s="266"/>
      <c r="Y96" s="266"/>
      <c r="Z96" s="266"/>
      <c r="AA96" s="266"/>
      <c r="AB96" s="266"/>
      <c r="AC96" s="266"/>
      <c r="AD96" s="266"/>
      <c r="AE96" s="266"/>
      <c r="AF96" s="266"/>
      <c r="AG96" s="266"/>
      <c r="AH96" s="266"/>
      <c r="AI96" s="266"/>
      <c r="AJ96" s="266"/>
      <c r="AK96" s="266"/>
      <c r="AL96" s="266"/>
      <c r="AM96" s="266"/>
      <c r="AN96" s="266"/>
      <c r="AO96" s="266"/>
      <c r="AP96" s="266"/>
      <c r="AQ96" s="266"/>
      <c r="AR96" s="266"/>
      <c r="AS96" s="266"/>
      <c r="AT96" s="266"/>
      <c r="AU96" s="266"/>
      <c r="AV96" s="266"/>
      <c r="AW96" s="266"/>
      <c r="AX96" s="266"/>
      <c r="AY96" s="266"/>
      <c r="AZ96" s="266"/>
      <c r="BA96" s="266"/>
      <c r="BB96" s="266"/>
      <c r="BC96" s="266"/>
      <c r="BD96" s="266"/>
      <c r="BE96" s="266"/>
      <c r="BF96" s="247" t="s">
        <v>679</v>
      </c>
      <c r="BG96" s="247"/>
      <c r="BH96" s="247"/>
      <c r="BI96" s="158">
        <v>6497319.96</v>
      </c>
      <c r="BJ96" s="240"/>
      <c r="BK96" s="240"/>
      <c r="BL96" s="240"/>
    </row>
    <row r="97" spans="1:64" ht="12" customHeight="1">
      <c r="A97" s="266" t="s">
        <v>744</v>
      </c>
      <c r="B97" s="266"/>
      <c r="C97" s="266"/>
      <c r="D97" s="266"/>
      <c r="E97" s="266"/>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6"/>
      <c r="AR97" s="266"/>
      <c r="AS97" s="266"/>
      <c r="AT97" s="266"/>
      <c r="AU97" s="266"/>
      <c r="AV97" s="266"/>
      <c r="AW97" s="266"/>
      <c r="AX97" s="266"/>
      <c r="AY97" s="266"/>
      <c r="AZ97" s="266"/>
      <c r="BA97" s="266"/>
      <c r="BB97" s="266"/>
      <c r="BC97" s="266"/>
      <c r="BD97" s="266"/>
      <c r="BE97" s="266"/>
      <c r="BF97" s="247" t="s">
        <v>678</v>
      </c>
      <c r="BG97" s="247"/>
      <c r="BH97" s="247"/>
      <c r="BI97" s="158">
        <v>649732</v>
      </c>
      <c r="BJ97" s="240"/>
      <c r="BK97" s="240"/>
      <c r="BL97" s="240"/>
    </row>
    <row r="98" spans="1:64" ht="23.25" customHeight="1">
      <c r="A98" s="266" t="s">
        <v>743</v>
      </c>
      <c r="B98" s="266"/>
      <c r="C98" s="266"/>
      <c r="D98" s="266"/>
      <c r="E98" s="266"/>
      <c r="F98" s="266"/>
      <c r="G98" s="266"/>
      <c r="H98" s="266"/>
      <c r="I98" s="266"/>
      <c r="J98" s="266"/>
      <c r="K98" s="266"/>
      <c r="L98" s="266"/>
      <c r="M98" s="266"/>
      <c r="N98" s="266"/>
      <c r="O98" s="266"/>
      <c r="P98" s="266"/>
      <c r="Q98" s="266"/>
      <c r="R98" s="266"/>
      <c r="S98" s="266"/>
      <c r="T98" s="266"/>
      <c r="U98" s="266"/>
      <c r="V98" s="266"/>
      <c r="W98" s="266"/>
      <c r="X98" s="266"/>
      <c r="Y98" s="266"/>
      <c r="Z98" s="266"/>
      <c r="AA98" s="266"/>
      <c r="AB98" s="266"/>
      <c r="AC98" s="266"/>
      <c r="AD98" s="266"/>
      <c r="AE98" s="266"/>
      <c r="AF98" s="266"/>
      <c r="AG98" s="266"/>
      <c r="AH98" s="266"/>
      <c r="AI98" s="266"/>
      <c r="AJ98" s="266"/>
      <c r="AK98" s="266"/>
      <c r="AL98" s="266"/>
      <c r="AM98" s="266"/>
      <c r="AN98" s="266"/>
      <c r="AO98" s="266"/>
      <c r="AP98" s="266"/>
      <c r="AQ98" s="266"/>
      <c r="AR98" s="266"/>
      <c r="AS98" s="266"/>
      <c r="AT98" s="266"/>
      <c r="AU98" s="266"/>
      <c r="AV98" s="266"/>
      <c r="AW98" s="266"/>
      <c r="AX98" s="266"/>
      <c r="AY98" s="266"/>
      <c r="AZ98" s="266"/>
      <c r="BA98" s="266"/>
      <c r="BB98" s="266"/>
      <c r="BC98" s="266"/>
      <c r="BD98" s="266"/>
      <c r="BE98" s="266"/>
      <c r="BF98" s="247" t="s">
        <v>677</v>
      </c>
      <c r="BG98" s="247"/>
      <c r="BH98" s="247"/>
      <c r="BI98" s="158"/>
      <c r="BJ98" s="240"/>
      <c r="BK98" s="240"/>
      <c r="BL98" s="240"/>
    </row>
    <row r="99" spans="1:64" ht="23.25" customHeight="1">
      <c r="A99" s="266" t="s">
        <v>742</v>
      </c>
      <c r="B99" s="266"/>
      <c r="C99" s="266"/>
      <c r="D99" s="266"/>
      <c r="E99" s="266"/>
      <c r="F99" s="266"/>
      <c r="G99" s="266"/>
      <c r="H99" s="266"/>
      <c r="I99" s="266"/>
      <c r="J99" s="266"/>
      <c r="K99" s="266"/>
      <c r="L99" s="266"/>
      <c r="M99" s="266"/>
      <c r="N99" s="266"/>
      <c r="O99" s="266"/>
      <c r="P99" s="266"/>
      <c r="Q99" s="266"/>
      <c r="R99" s="266"/>
      <c r="S99" s="266"/>
      <c r="T99" s="266"/>
      <c r="U99" s="266"/>
      <c r="V99" s="266"/>
      <c r="W99" s="266"/>
      <c r="X99" s="266"/>
      <c r="Y99" s="266"/>
      <c r="Z99" s="266"/>
      <c r="AA99" s="266"/>
      <c r="AB99" s="266"/>
      <c r="AC99" s="266"/>
      <c r="AD99" s="266"/>
      <c r="AE99" s="266"/>
      <c r="AF99" s="266"/>
      <c r="AG99" s="266"/>
      <c r="AH99" s="266"/>
      <c r="AI99" s="266"/>
      <c r="AJ99" s="266"/>
      <c r="AK99" s="266"/>
      <c r="AL99" s="266"/>
      <c r="AM99" s="266"/>
      <c r="AN99" s="266"/>
      <c r="AO99" s="266"/>
      <c r="AP99" s="266"/>
      <c r="AQ99" s="266"/>
      <c r="AR99" s="266"/>
      <c r="AS99" s="266"/>
      <c r="AT99" s="266"/>
      <c r="AU99" s="266"/>
      <c r="AV99" s="266"/>
      <c r="AW99" s="266"/>
      <c r="AX99" s="266"/>
      <c r="AY99" s="266"/>
      <c r="AZ99" s="266"/>
      <c r="BA99" s="266"/>
      <c r="BB99" s="266"/>
      <c r="BC99" s="266"/>
      <c r="BD99" s="266"/>
      <c r="BE99" s="266"/>
      <c r="BF99" s="247" t="s">
        <v>676</v>
      </c>
      <c r="BG99" s="247"/>
      <c r="BH99" s="247"/>
      <c r="BI99" s="158"/>
      <c r="BJ99" s="240"/>
      <c r="BK99" s="240"/>
      <c r="BL99" s="240"/>
    </row>
    <row r="100" spans="1:64" ht="23.25" customHeight="1">
      <c r="A100" s="266" t="s">
        <v>741</v>
      </c>
      <c r="B100" s="266"/>
      <c r="C100" s="266"/>
      <c r="D100" s="266"/>
      <c r="E100" s="266"/>
      <c r="F100" s="266"/>
      <c r="G100" s="266"/>
      <c r="H100" s="266"/>
      <c r="I100" s="266"/>
      <c r="J100" s="266"/>
      <c r="K100" s="266"/>
      <c r="L100" s="266"/>
      <c r="M100" s="266"/>
      <c r="N100" s="266"/>
      <c r="O100" s="266"/>
      <c r="P100" s="266"/>
      <c r="Q100" s="266"/>
      <c r="R100" s="266"/>
      <c r="S100" s="266"/>
      <c r="T100" s="266"/>
      <c r="U100" s="266"/>
      <c r="V100" s="266"/>
      <c r="W100" s="266"/>
      <c r="X100" s="266"/>
      <c r="Y100" s="266"/>
      <c r="Z100" s="266"/>
      <c r="AA100" s="266"/>
      <c r="AB100" s="266"/>
      <c r="AC100" s="266"/>
      <c r="AD100" s="266"/>
      <c r="AE100" s="266"/>
      <c r="AF100" s="266"/>
      <c r="AG100" s="266"/>
      <c r="AH100" s="266"/>
      <c r="AI100" s="266"/>
      <c r="AJ100" s="266"/>
      <c r="AK100" s="266"/>
      <c r="AL100" s="266"/>
      <c r="AM100" s="266"/>
      <c r="AN100" s="266"/>
      <c r="AO100" s="266"/>
      <c r="AP100" s="266"/>
      <c r="AQ100" s="266"/>
      <c r="AR100" s="266"/>
      <c r="AS100" s="266"/>
      <c r="AT100" s="266"/>
      <c r="AU100" s="266"/>
      <c r="AV100" s="266"/>
      <c r="AW100" s="266"/>
      <c r="AX100" s="266"/>
      <c r="AY100" s="266"/>
      <c r="AZ100" s="266"/>
      <c r="BA100" s="266"/>
      <c r="BB100" s="266"/>
      <c r="BC100" s="266"/>
      <c r="BD100" s="266"/>
      <c r="BE100" s="266"/>
      <c r="BF100" s="247" t="s">
        <v>675</v>
      </c>
      <c r="BG100" s="247"/>
      <c r="BH100" s="247"/>
      <c r="BI100" s="158"/>
      <c r="BJ100" s="240"/>
      <c r="BK100" s="240"/>
      <c r="BL100" s="240"/>
    </row>
    <row r="101" spans="1:64" ht="22.5" customHeight="1">
      <c r="A101" s="266" t="s">
        <v>740</v>
      </c>
      <c r="B101" s="266"/>
      <c r="C101" s="266"/>
      <c r="D101" s="266"/>
      <c r="E101" s="266"/>
      <c r="F101" s="266"/>
      <c r="G101" s="266"/>
      <c r="H101" s="266"/>
      <c r="I101" s="266"/>
      <c r="J101" s="266"/>
      <c r="K101" s="266"/>
      <c r="L101" s="266"/>
      <c r="M101" s="266"/>
      <c r="N101" s="266"/>
      <c r="O101" s="266"/>
      <c r="P101" s="266"/>
      <c r="Q101" s="266"/>
      <c r="R101" s="266"/>
      <c r="S101" s="266"/>
      <c r="T101" s="266"/>
      <c r="U101" s="266"/>
      <c r="V101" s="266"/>
      <c r="W101" s="266"/>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47" t="s">
        <v>674</v>
      </c>
      <c r="BG101" s="247"/>
      <c r="BH101" s="247"/>
      <c r="BI101" s="158"/>
      <c r="BJ101" s="240"/>
      <c r="BK101" s="240"/>
      <c r="BL101" s="240"/>
    </row>
    <row r="102" spans="1:64" ht="23.25" customHeight="1">
      <c r="A102" s="249" t="s">
        <v>739</v>
      </c>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49"/>
      <c r="BA102" s="249"/>
      <c r="BB102" s="249"/>
      <c r="BC102" s="249"/>
      <c r="BD102" s="249"/>
      <c r="BE102" s="249"/>
      <c r="BF102" s="247" t="s">
        <v>673</v>
      </c>
      <c r="BG102" s="247"/>
      <c r="BH102" s="247"/>
      <c r="BI102" s="158">
        <v>649732</v>
      </c>
      <c r="BJ102" s="240"/>
      <c r="BK102" s="240"/>
      <c r="BL102" s="240"/>
    </row>
    <row r="103" spans="1:64" ht="12" customHeight="1">
      <c r="A103" s="249" t="s">
        <v>738</v>
      </c>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49"/>
      <c r="BA103" s="249"/>
      <c r="BB103" s="249"/>
      <c r="BC103" s="249"/>
      <c r="BD103" s="249"/>
      <c r="BE103" s="249"/>
      <c r="BF103" s="247" t="s">
        <v>672</v>
      </c>
      <c r="BG103" s="247"/>
      <c r="BH103" s="247"/>
      <c r="BI103" s="158">
        <v>649732</v>
      </c>
      <c r="BJ103" s="240"/>
      <c r="BK103" s="240"/>
      <c r="BL103" s="240"/>
    </row>
    <row r="104" spans="1:64" ht="25.5" customHeight="1">
      <c r="A104" s="265" t="s">
        <v>737</v>
      </c>
      <c r="B104" s="265"/>
      <c r="C104" s="265"/>
      <c r="D104" s="265"/>
      <c r="E104" s="265"/>
      <c r="F104" s="265"/>
      <c r="G104" s="265"/>
      <c r="H104" s="265"/>
      <c r="I104" s="265"/>
      <c r="J104" s="265"/>
      <c r="K104" s="265"/>
      <c r="L104" s="265"/>
      <c r="M104" s="265"/>
      <c r="N104" s="265"/>
      <c r="O104" s="265"/>
      <c r="P104" s="265"/>
      <c r="Q104" s="265"/>
      <c r="R104" s="265"/>
      <c r="S104" s="265"/>
      <c r="T104" s="265"/>
      <c r="U104" s="265"/>
      <c r="V104" s="265"/>
      <c r="W104" s="265"/>
      <c r="X104" s="265"/>
      <c r="Y104" s="265"/>
      <c r="Z104" s="265"/>
      <c r="AA104" s="265"/>
      <c r="AB104" s="265"/>
      <c r="AC104" s="265"/>
      <c r="AD104" s="265"/>
      <c r="AE104" s="265"/>
      <c r="AF104" s="265"/>
      <c r="AG104" s="265"/>
      <c r="AH104" s="265"/>
      <c r="AI104" s="265"/>
      <c r="AJ104" s="265"/>
      <c r="AK104" s="265"/>
      <c r="AL104" s="265"/>
      <c r="AM104" s="265"/>
      <c r="AN104" s="265"/>
      <c r="AO104" s="265"/>
      <c r="AP104" s="265"/>
      <c r="AQ104" s="265"/>
      <c r="AR104" s="265"/>
      <c r="AS104" s="265"/>
      <c r="AT104" s="265"/>
      <c r="AU104" s="265"/>
      <c r="AV104" s="265"/>
      <c r="AW104" s="265"/>
      <c r="AX104" s="265"/>
      <c r="AY104" s="265"/>
      <c r="AZ104" s="265"/>
      <c r="BA104" s="265"/>
      <c r="BB104" s="265"/>
      <c r="BC104" s="265"/>
      <c r="BD104" s="265"/>
      <c r="BE104" s="265"/>
      <c r="BF104" s="265"/>
      <c r="BG104" s="265"/>
      <c r="BH104" s="265"/>
      <c r="BI104" s="154" t="s">
        <v>651</v>
      </c>
      <c r="BJ104" s="241" t="s">
        <v>650</v>
      </c>
      <c r="BK104" s="241"/>
      <c r="BL104" s="241"/>
    </row>
    <row r="105" spans="1:64" ht="12" customHeight="1">
      <c r="A105" s="264" t="s">
        <v>671</v>
      </c>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37" t="s">
        <v>661</v>
      </c>
      <c r="AQ105" s="237"/>
      <c r="AR105" s="237"/>
      <c r="AS105" s="237"/>
      <c r="AT105" s="237"/>
      <c r="AU105" s="237"/>
      <c r="AV105" s="237"/>
      <c r="AW105" s="237"/>
      <c r="AX105" s="237"/>
      <c r="AY105" s="237"/>
      <c r="AZ105" s="237"/>
      <c r="BA105" s="237"/>
      <c r="BB105" s="237"/>
      <c r="BC105" s="237"/>
      <c r="BD105" s="237"/>
      <c r="BE105" s="237"/>
      <c r="BF105" s="245">
        <v>53</v>
      </c>
      <c r="BG105" s="245"/>
      <c r="BH105" s="245"/>
      <c r="BI105" s="156"/>
      <c r="BJ105" s="239"/>
      <c r="BK105" s="239"/>
      <c r="BL105" s="239"/>
    </row>
    <row r="106" spans="1:64" ht="12.75" customHeight="1">
      <c r="A106" s="259"/>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37" t="s">
        <v>660</v>
      </c>
      <c r="AQ106" s="237"/>
      <c r="AR106" s="237"/>
      <c r="AS106" s="237"/>
      <c r="AT106" s="237"/>
      <c r="AU106" s="237"/>
      <c r="AV106" s="237"/>
      <c r="AW106" s="237"/>
      <c r="AX106" s="237"/>
      <c r="AY106" s="237"/>
      <c r="AZ106" s="237"/>
      <c r="BA106" s="237"/>
      <c r="BB106" s="237"/>
      <c r="BC106" s="237"/>
      <c r="BD106" s="237"/>
      <c r="BE106" s="237"/>
      <c r="BF106" s="245">
        <v>54</v>
      </c>
      <c r="BG106" s="245"/>
      <c r="BH106" s="245"/>
      <c r="BI106" s="157"/>
      <c r="BJ106" s="237"/>
      <c r="BK106" s="237"/>
      <c r="BL106" s="237"/>
    </row>
    <row r="107" spans="1:64" ht="12" customHeight="1">
      <c r="A107" s="259" t="s">
        <v>670</v>
      </c>
      <c r="B107" s="259"/>
      <c r="C107" s="259"/>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259"/>
      <c r="BC107" s="259"/>
      <c r="BD107" s="259"/>
      <c r="BE107" s="259"/>
      <c r="BF107" s="245">
        <v>55</v>
      </c>
      <c r="BG107" s="245"/>
      <c r="BH107" s="245"/>
      <c r="BI107" s="157">
        <v>0</v>
      </c>
      <c r="BJ107" s="237"/>
      <c r="BK107" s="237"/>
      <c r="BL107" s="237"/>
    </row>
    <row r="108" spans="1:64" ht="12" customHeight="1">
      <c r="A108" s="264" t="s">
        <v>669</v>
      </c>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c r="AG108" s="264"/>
      <c r="AH108" s="264"/>
      <c r="AI108" s="264"/>
      <c r="AJ108" s="264"/>
      <c r="AK108" s="264"/>
      <c r="AL108" s="264"/>
      <c r="AM108" s="264"/>
      <c r="AN108" s="264"/>
      <c r="AO108" s="264"/>
      <c r="AP108" s="237" t="s">
        <v>668</v>
      </c>
      <c r="AQ108" s="237"/>
      <c r="AR108" s="237"/>
      <c r="AS108" s="237"/>
      <c r="AT108" s="237"/>
      <c r="AU108" s="237"/>
      <c r="AV108" s="237"/>
      <c r="AW108" s="237"/>
      <c r="AX108" s="237"/>
      <c r="AY108" s="237"/>
      <c r="AZ108" s="237"/>
      <c r="BA108" s="237"/>
      <c r="BB108" s="237"/>
      <c r="BC108" s="237"/>
      <c r="BD108" s="237"/>
      <c r="BE108" s="237"/>
      <c r="BF108" s="245">
        <v>56</v>
      </c>
      <c r="BG108" s="245"/>
      <c r="BH108" s="245"/>
      <c r="BI108" s="156"/>
      <c r="BJ108" s="239">
        <v>649732</v>
      </c>
      <c r="BK108" s="239"/>
      <c r="BL108" s="239"/>
    </row>
    <row r="109" spans="1:64" ht="12.75" customHeight="1">
      <c r="A109" s="259"/>
      <c r="B109" s="259"/>
      <c r="C109" s="259"/>
      <c r="D109" s="259"/>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37" t="s">
        <v>667</v>
      </c>
      <c r="AQ109" s="237"/>
      <c r="AR109" s="237"/>
      <c r="AS109" s="237"/>
      <c r="AT109" s="237"/>
      <c r="AU109" s="237"/>
      <c r="AV109" s="237"/>
      <c r="AW109" s="237"/>
      <c r="AX109" s="237"/>
      <c r="AY109" s="237"/>
      <c r="AZ109" s="237"/>
      <c r="BA109" s="237"/>
      <c r="BB109" s="237"/>
      <c r="BC109" s="237"/>
      <c r="BD109" s="237"/>
      <c r="BE109" s="237"/>
      <c r="BF109" s="245">
        <v>57</v>
      </c>
      <c r="BG109" s="245"/>
      <c r="BH109" s="245"/>
      <c r="BI109" s="156"/>
      <c r="BJ109" s="239">
        <v>6294850.8</v>
      </c>
      <c r="BK109" s="239"/>
      <c r="BL109" s="239"/>
    </row>
    <row r="110" spans="1:64" ht="12" customHeight="1">
      <c r="A110" s="259" t="s">
        <v>666</v>
      </c>
      <c r="B110" s="259"/>
      <c r="C110" s="259"/>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59"/>
      <c r="BB110" s="259"/>
      <c r="BC110" s="259"/>
      <c r="BD110" s="259"/>
      <c r="BE110" s="259"/>
      <c r="BF110" s="245">
        <v>58</v>
      </c>
      <c r="BG110" s="245"/>
      <c r="BH110" s="245"/>
      <c r="BI110" s="156"/>
      <c r="BJ110" s="239">
        <v>0</v>
      </c>
      <c r="BK110" s="239"/>
      <c r="BL110" s="239"/>
    </row>
    <row r="111" spans="1:64" ht="21" customHeight="1">
      <c r="A111" s="259" t="s">
        <v>665</v>
      </c>
      <c r="B111" s="259"/>
      <c r="C111" s="259"/>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259"/>
      <c r="BC111" s="259"/>
      <c r="BD111" s="259"/>
      <c r="BE111" s="259"/>
      <c r="BF111" s="245">
        <v>59</v>
      </c>
      <c r="BG111" s="245"/>
      <c r="BH111" s="245"/>
      <c r="BI111" s="156"/>
      <c r="BJ111" s="239">
        <v>1581354851.65</v>
      </c>
      <c r="BK111" s="239"/>
      <c r="BL111" s="239"/>
    </row>
    <row r="112" spans="1:64" ht="12" customHeight="1">
      <c r="A112" s="259" t="s">
        <v>664</v>
      </c>
      <c r="B112" s="259"/>
      <c r="C112" s="259"/>
      <c r="D112" s="259"/>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9"/>
      <c r="BD112" s="259"/>
      <c r="BE112" s="259"/>
      <c r="BF112" s="245">
        <v>60</v>
      </c>
      <c r="BG112" s="245"/>
      <c r="BH112" s="245"/>
      <c r="BI112" s="156"/>
      <c r="BJ112" s="239">
        <v>0</v>
      </c>
      <c r="BK112" s="239"/>
      <c r="BL112" s="239"/>
    </row>
    <row r="113" spans="1:64" ht="12.75" customHeight="1">
      <c r="A113" s="259" t="s">
        <v>663</v>
      </c>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259"/>
      <c r="BC113" s="259"/>
      <c r="BD113" s="259"/>
      <c r="BE113" s="259"/>
      <c r="BF113" s="245">
        <v>61</v>
      </c>
      <c r="BG113" s="245"/>
      <c r="BH113" s="245"/>
      <c r="BI113" s="157">
        <v>0</v>
      </c>
      <c r="BJ113" s="237"/>
      <c r="BK113" s="237"/>
      <c r="BL113" s="237"/>
    </row>
    <row r="114" spans="1:64" ht="12" customHeight="1">
      <c r="A114" s="264" t="s">
        <v>662</v>
      </c>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c r="AG114" s="264"/>
      <c r="AH114" s="264"/>
      <c r="AI114" s="264"/>
      <c r="AJ114" s="264"/>
      <c r="AK114" s="264"/>
      <c r="AL114" s="264"/>
      <c r="AM114" s="264"/>
      <c r="AN114" s="264"/>
      <c r="AO114" s="264"/>
      <c r="AP114" s="237" t="s">
        <v>661</v>
      </c>
      <c r="AQ114" s="237"/>
      <c r="AR114" s="237"/>
      <c r="AS114" s="237"/>
      <c r="AT114" s="237"/>
      <c r="AU114" s="237"/>
      <c r="AV114" s="237"/>
      <c r="AW114" s="237"/>
      <c r="AX114" s="237"/>
      <c r="AY114" s="237"/>
      <c r="AZ114" s="237"/>
      <c r="BA114" s="237"/>
      <c r="BB114" s="237"/>
      <c r="BC114" s="237"/>
      <c r="BD114" s="237"/>
      <c r="BE114" s="237"/>
      <c r="BF114" s="245">
        <v>62</v>
      </c>
      <c r="BG114" s="245"/>
      <c r="BH114" s="245"/>
      <c r="BI114" s="156"/>
      <c r="BJ114" s="239">
        <v>0</v>
      </c>
      <c r="BK114" s="239"/>
      <c r="BL114" s="239"/>
    </row>
    <row r="115" spans="1:64" ht="12" customHeight="1">
      <c r="A115" s="259"/>
      <c r="B115" s="259"/>
      <c r="C115" s="259"/>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37" t="s">
        <v>660</v>
      </c>
      <c r="AQ115" s="237"/>
      <c r="AR115" s="237"/>
      <c r="AS115" s="237"/>
      <c r="AT115" s="237"/>
      <c r="AU115" s="237"/>
      <c r="AV115" s="237"/>
      <c r="AW115" s="237"/>
      <c r="AX115" s="237"/>
      <c r="AY115" s="237"/>
      <c r="AZ115" s="237"/>
      <c r="BA115" s="237"/>
      <c r="BB115" s="237"/>
      <c r="BC115" s="237"/>
      <c r="BD115" s="237"/>
      <c r="BE115" s="237"/>
      <c r="BF115" s="245">
        <v>63</v>
      </c>
      <c r="BG115" s="245"/>
      <c r="BH115" s="245"/>
      <c r="BI115" s="157"/>
      <c r="BJ115" s="237"/>
      <c r="BK115" s="237"/>
      <c r="BL115" s="237"/>
    </row>
    <row r="116" spans="1:64" ht="44.25" customHeight="1">
      <c r="A116" s="116"/>
      <c r="B116" s="116"/>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6"/>
      <c r="AL116" s="116"/>
      <c r="AM116" s="116"/>
      <c r="AN116" s="116"/>
      <c r="AO116" s="116"/>
      <c r="AP116" s="116"/>
      <c r="AQ116" s="116"/>
      <c r="AR116" s="116"/>
      <c r="AS116" s="116"/>
      <c r="AT116" s="116"/>
      <c r="AU116" s="116"/>
      <c r="AV116" s="116"/>
      <c r="AW116" s="116"/>
      <c r="AX116" s="116"/>
      <c r="AY116" s="116"/>
      <c r="AZ116" s="116"/>
      <c r="BA116" s="116"/>
      <c r="BB116" s="116"/>
      <c r="BC116" s="116"/>
      <c r="BD116" s="116"/>
      <c r="BE116" s="116"/>
      <c r="BF116" s="116"/>
      <c r="BG116" s="116"/>
      <c r="BH116" s="116"/>
      <c r="BI116" s="116"/>
      <c r="BJ116" s="116"/>
      <c r="BK116" s="116"/>
      <c r="BL116" s="116"/>
    </row>
    <row r="117" spans="1:64" ht="21.75" customHeight="1">
      <c r="A117" s="116"/>
      <c r="B117" s="116"/>
      <c r="C117" s="116"/>
      <c r="D117" s="238" t="s">
        <v>659</v>
      </c>
      <c r="E117" s="238"/>
      <c r="F117" s="238"/>
      <c r="G117" s="238"/>
      <c r="H117" s="238"/>
      <c r="I117" s="238"/>
      <c r="J117" s="238"/>
      <c r="K117" s="238"/>
      <c r="L117" s="238"/>
      <c r="M117" s="238"/>
      <c r="N117" s="238"/>
      <c r="O117" s="238"/>
      <c r="P117" s="238"/>
      <c r="Q117" s="238"/>
      <c r="R117" s="238"/>
      <c r="S117" s="238"/>
      <c r="T117" s="238"/>
      <c r="U117" s="238"/>
      <c r="V117" s="238"/>
      <c r="W117" s="238"/>
      <c r="X117" s="238"/>
      <c r="Y117" s="238"/>
      <c r="Z117" s="238"/>
      <c r="AA117" s="238"/>
      <c r="AB117" s="238"/>
      <c r="AC117" s="238"/>
      <c r="AD117" s="238"/>
      <c r="AE117" s="238"/>
      <c r="AF117" s="238"/>
      <c r="AG117" s="238"/>
      <c r="AH117" s="238"/>
      <c r="AI117" s="238"/>
      <c r="AJ117" s="238"/>
      <c r="AK117" s="238"/>
      <c r="AL117" s="238"/>
      <c r="AM117" s="238"/>
      <c r="AN117" s="238"/>
      <c r="AO117" s="238"/>
      <c r="AP117" s="238"/>
      <c r="AQ117" s="238"/>
      <c r="AR117" s="238"/>
      <c r="AS117" s="238"/>
      <c r="AT117" s="238"/>
      <c r="AU117" s="238"/>
      <c r="AV117" s="238" t="s">
        <v>658</v>
      </c>
      <c r="AW117" s="238"/>
      <c r="AX117" s="238"/>
      <c r="AY117" s="238"/>
      <c r="AZ117" s="238"/>
      <c r="BA117" s="238"/>
      <c r="BB117" s="238"/>
      <c r="BC117" s="238"/>
      <c r="BD117" s="238"/>
      <c r="BE117" s="238"/>
      <c r="BF117" s="238"/>
      <c r="BG117" s="238"/>
      <c r="BH117" s="238"/>
      <c r="BI117" s="238"/>
      <c r="BJ117" s="238"/>
      <c r="BK117" s="238"/>
      <c r="BL117" s="116"/>
    </row>
    <row r="118" spans="1:64" ht="18" customHeight="1">
      <c r="A118" s="116"/>
      <c r="B118" s="116"/>
      <c r="C118" s="116"/>
      <c r="D118" s="242" t="s">
        <v>657</v>
      </c>
      <c r="E118" s="242"/>
      <c r="F118" s="242"/>
      <c r="G118" s="242"/>
      <c r="H118" s="242"/>
      <c r="I118" s="242"/>
      <c r="J118" s="242"/>
      <c r="K118" s="242"/>
      <c r="L118" s="242"/>
      <c r="M118" s="242"/>
      <c r="N118" s="242"/>
      <c r="O118" s="242"/>
      <c r="P118" s="242"/>
      <c r="Q118" s="242"/>
      <c r="R118" s="242"/>
      <c r="S118" s="242"/>
      <c r="T118" s="242"/>
      <c r="U118" s="242" t="s">
        <v>654</v>
      </c>
      <c r="V118" s="242"/>
      <c r="W118" s="242"/>
      <c r="X118" s="242"/>
      <c r="Y118" s="242"/>
      <c r="Z118" s="242"/>
      <c r="AA118" s="242"/>
      <c r="AB118" s="242"/>
      <c r="AC118" s="242"/>
      <c r="AD118" s="242"/>
      <c r="AE118" s="242"/>
      <c r="AF118" s="242"/>
      <c r="AG118" s="242"/>
      <c r="AH118" s="242"/>
      <c r="AI118" s="242"/>
      <c r="AJ118" s="242"/>
      <c r="AK118" s="242"/>
      <c r="AL118" s="242"/>
      <c r="AM118" s="242"/>
      <c r="AN118" s="242"/>
      <c r="AO118" s="242"/>
      <c r="AP118" s="242"/>
      <c r="AQ118" s="242"/>
      <c r="AR118" s="242"/>
      <c r="AS118" s="242"/>
      <c r="AT118" s="242"/>
      <c r="AU118" s="242"/>
      <c r="AV118" s="242" t="s">
        <v>656</v>
      </c>
      <c r="AW118" s="242"/>
      <c r="AX118" s="242"/>
      <c r="AY118" s="242"/>
      <c r="AZ118" s="242"/>
      <c r="BA118" s="242"/>
      <c r="BB118" s="242"/>
      <c r="BC118" s="242"/>
      <c r="BD118" s="242"/>
      <c r="BE118" s="242"/>
      <c r="BF118" s="242"/>
      <c r="BG118" s="242"/>
      <c r="BH118" s="242"/>
      <c r="BI118" s="242"/>
      <c r="BJ118" s="242"/>
      <c r="BK118" s="242"/>
      <c r="BL118" s="116"/>
    </row>
    <row r="119" spans="1:64" ht="18" customHeight="1">
      <c r="A119" s="116"/>
      <c r="B119" s="116"/>
      <c r="C119" s="116"/>
      <c r="D119" s="242" t="s">
        <v>655</v>
      </c>
      <c r="E119" s="242"/>
      <c r="F119" s="242"/>
      <c r="G119" s="242"/>
      <c r="H119" s="242"/>
      <c r="I119" s="242"/>
      <c r="J119" s="242"/>
      <c r="K119" s="242"/>
      <c r="L119" s="242"/>
      <c r="M119" s="242"/>
      <c r="N119" s="242"/>
      <c r="O119" s="242"/>
      <c r="P119" s="242"/>
      <c r="Q119" s="242"/>
      <c r="R119" s="242"/>
      <c r="S119" s="242"/>
      <c r="T119" s="242"/>
      <c r="U119" s="242" t="s">
        <v>654</v>
      </c>
      <c r="V119" s="242"/>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242"/>
      <c r="AU119" s="242"/>
      <c r="AV119" s="242"/>
      <c r="AW119" s="242"/>
      <c r="AX119" s="242"/>
      <c r="AY119" s="242"/>
      <c r="AZ119" s="242"/>
      <c r="BA119" s="242"/>
      <c r="BB119" s="242"/>
      <c r="BC119" s="242"/>
      <c r="BD119" s="242"/>
      <c r="BE119" s="242"/>
      <c r="BF119" s="242"/>
      <c r="BG119" s="242"/>
      <c r="BH119" s="242"/>
      <c r="BI119" s="242"/>
      <c r="BJ119" s="242"/>
      <c r="BK119" s="242"/>
      <c r="BL119" s="116"/>
    </row>
    <row r="120" spans="1:64" ht="21.75" customHeight="1">
      <c r="A120" s="116"/>
      <c r="B120" s="116"/>
      <c r="C120" s="116"/>
      <c r="D120" s="252" t="s">
        <v>653</v>
      </c>
      <c r="E120" s="252"/>
      <c r="F120" s="252"/>
      <c r="G120" s="252"/>
      <c r="H120" s="252"/>
      <c r="I120" s="252"/>
      <c r="J120" s="252"/>
      <c r="K120" s="252"/>
      <c r="L120" s="252"/>
      <c r="M120" s="252"/>
      <c r="N120" s="252"/>
      <c r="O120" s="252"/>
      <c r="P120" s="252"/>
      <c r="Q120" s="252"/>
      <c r="R120" s="252"/>
      <c r="S120" s="252"/>
      <c r="T120" s="252"/>
      <c r="U120" s="252"/>
      <c r="V120" s="252"/>
      <c r="W120" s="252"/>
      <c r="X120" s="252"/>
      <c r="Y120" s="252"/>
      <c r="Z120" s="252"/>
      <c r="AA120" s="252"/>
      <c r="AB120" s="252"/>
      <c r="AC120" s="252"/>
      <c r="AD120" s="252"/>
      <c r="AE120" s="252"/>
      <c r="AF120" s="252"/>
      <c r="AG120" s="252"/>
      <c r="AH120" s="252"/>
      <c r="AI120" s="252"/>
      <c r="AJ120" s="252"/>
      <c r="AK120" s="252"/>
      <c r="AL120" s="252"/>
      <c r="AM120" s="252"/>
      <c r="AN120" s="252"/>
      <c r="AO120" s="252"/>
      <c r="AP120" s="252"/>
      <c r="AQ120" s="252"/>
      <c r="AR120" s="252"/>
      <c r="AS120" s="252"/>
      <c r="AT120" s="252"/>
      <c r="AU120" s="252"/>
      <c r="AV120" s="252" t="s">
        <v>653</v>
      </c>
      <c r="AW120" s="252"/>
      <c r="AX120" s="252"/>
      <c r="AY120" s="252"/>
      <c r="AZ120" s="252"/>
      <c r="BA120" s="252"/>
      <c r="BB120" s="252"/>
      <c r="BC120" s="252"/>
      <c r="BD120" s="252"/>
      <c r="BE120" s="252"/>
      <c r="BF120" s="252"/>
      <c r="BG120" s="252"/>
      <c r="BH120" s="252"/>
      <c r="BI120" s="252"/>
      <c r="BJ120" s="252"/>
      <c r="BK120" s="252"/>
      <c r="BL120" s="116"/>
    </row>
    <row r="121" spans="1:64" ht="41.25" customHeight="1">
      <c r="A121" s="116"/>
      <c r="B121" s="116"/>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116"/>
      <c r="AO121" s="116"/>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row>
    <row r="122" spans="1:64" ht="2.25" customHeight="1">
      <c r="A122" s="241"/>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row>
    <row r="123" spans="1:64" ht="22.5" customHeight="1">
      <c r="A123" s="263" t="s">
        <v>652</v>
      </c>
      <c r="B123" s="263"/>
      <c r="C123" s="263"/>
      <c r="D123" s="263"/>
      <c r="E123" s="263"/>
      <c r="F123" s="263"/>
      <c r="G123" s="263"/>
      <c r="H123" s="263"/>
      <c r="I123" s="263"/>
      <c r="J123" s="263"/>
      <c r="K123" s="263"/>
      <c r="L123" s="263"/>
      <c r="M123" s="263"/>
      <c r="N123" s="263"/>
      <c r="O123" s="263"/>
      <c r="P123" s="263"/>
      <c r="Q123" s="263"/>
      <c r="R123" s="263"/>
      <c r="S123" s="263"/>
      <c r="T123" s="263"/>
      <c r="U123" s="263"/>
      <c r="V123" s="263"/>
      <c r="W123" s="263"/>
      <c r="X123" s="263"/>
      <c r="Y123" s="263"/>
      <c r="Z123" s="263"/>
      <c r="AA123" s="263"/>
      <c r="AB123" s="263"/>
      <c r="AC123" s="263"/>
      <c r="AD123" s="263"/>
      <c r="AE123" s="263"/>
      <c r="AF123" s="263"/>
      <c r="AG123" s="263"/>
      <c r="AH123" s="263"/>
      <c r="AI123" s="263"/>
      <c r="AJ123" s="263"/>
      <c r="AK123" s="263"/>
      <c r="AL123" s="263"/>
      <c r="AM123" s="263"/>
      <c r="AN123" s="263"/>
      <c r="AO123" s="263"/>
      <c r="AP123" s="263"/>
      <c r="AQ123" s="263"/>
      <c r="AR123" s="263"/>
      <c r="AS123" s="263"/>
      <c r="AT123" s="263"/>
      <c r="AU123" s="263"/>
      <c r="AV123" s="263"/>
      <c r="AW123" s="263"/>
      <c r="AX123" s="263"/>
      <c r="AY123" s="263"/>
      <c r="AZ123" s="263"/>
      <c r="BA123" s="263"/>
      <c r="BB123" s="263"/>
      <c r="BC123" s="263"/>
      <c r="BD123" s="263"/>
      <c r="BE123" s="263"/>
      <c r="BF123" s="263"/>
      <c r="BG123" s="263"/>
      <c r="BH123" s="263"/>
      <c r="BI123" s="263"/>
      <c r="BJ123" s="263"/>
      <c r="BK123" s="263"/>
      <c r="BL123" s="263"/>
    </row>
  </sheetData>
  <sheetProtection/>
  <mergeCells count="380">
    <mergeCell ref="A5:BL5"/>
    <mergeCell ref="A7:BL7"/>
    <mergeCell ref="A9:D11"/>
    <mergeCell ref="A12:BJ12"/>
    <mergeCell ref="A31:N33"/>
    <mergeCell ref="B24:D24"/>
    <mergeCell ref="B25:D25"/>
    <mergeCell ref="B27:D27"/>
    <mergeCell ref="B28:D28"/>
    <mergeCell ref="B30:D30"/>
    <mergeCell ref="A51:BE51"/>
    <mergeCell ref="A52:BE52"/>
    <mergeCell ref="A53:BE53"/>
    <mergeCell ref="A54:BE54"/>
    <mergeCell ref="A34:L36"/>
    <mergeCell ref="A37:X39"/>
    <mergeCell ref="A40:M42"/>
    <mergeCell ref="A43:AF45"/>
    <mergeCell ref="A46:BJ46"/>
    <mergeCell ref="A48:BF48"/>
    <mergeCell ref="A55:BE55"/>
    <mergeCell ref="A56:BE56"/>
    <mergeCell ref="A57:BE57"/>
    <mergeCell ref="A58:BE58"/>
    <mergeCell ref="A59:BE59"/>
    <mergeCell ref="A60:BE60"/>
    <mergeCell ref="A61:BE61"/>
    <mergeCell ref="A62:BE62"/>
    <mergeCell ref="A63:BE63"/>
    <mergeCell ref="A64:BE64"/>
    <mergeCell ref="A65:BE65"/>
    <mergeCell ref="A66:BE66"/>
    <mergeCell ref="A67:BE67"/>
    <mergeCell ref="A68:BE68"/>
    <mergeCell ref="A69:BE69"/>
    <mergeCell ref="A70:BE70"/>
    <mergeCell ref="A71:BE71"/>
    <mergeCell ref="A72:BE72"/>
    <mergeCell ref="A73:BE73"/>
    <mergeCell ref="A74:BE74"/>
    <mergeCell ref="A75:BE75"/>
    <mergeCell ref="A76:BE76"/>
    <mergeCell ref="A77:BE77"/>
    <mergeCell ref="A78:BE78"/>
    <mergeCell ref="A79:BE79"/>
    <mergeCell ref="A80:BE80"/>
    <mergeCell ref="A81:BE81"/>
    <mergeCell ref="A82:BE82"/>
    <mergeCell ref="A83:BE83"/>
    <mergeCell ref="A84:BE84"/>
    <mergeCell ref="A85:BE85"/>
    <mergeCell ref="A86:BL86"/>
    <mergeCell ref="A87:BE87"/>
    <mergeCell ref="A88:BE88"/>
    <mergeCell ref="A89:BE89"/>
    <mergeCell ref="A90:BE90"/>
    <mergeCell ref="BF85:BH85"/>
    <mergeCell ref="BF87:BH87"/>
    <mergeCell ref="BF88:BH88"/>
    <mergeCell ref="BF89:BH89"/>
    <mergeCell ref="A91:BE91"/>
    <mergeCell ref="A92:BE92"/>
    <mergeCell ref="A93:BE93"/>
    <mergeCell ref="A94:BE94"/>
    <mergeCell ref="A95:BE95"/>
    <mergeCell ref="A96:BE96"/>
    <mergeCell ref="A97:BE97"/>
    <mergeCell ref="A98:BE98"/>
    <mergeCell ref="A99:BE99"/>
    <mergeCell ref="A100:BE100"/>
    <mergeCell ref="A101:BE101"/>
    <mergeCell ref="A102:BE102"/>
    <mergeCell ref="A113:BE113"/>
    <mergeCell ref="A114:AO114"/>
    <mergeCell ref="A103:BE103"/>
    <mergeCell ref="A104:BH104"/>
    <mergeCell ref="A105:AO105"/>
    <mergeCell ref="A106:AO106"/>
    <mergeCell ref="A107:BE107"/>
    <mergeCell ref="A108:AO108"/>
    <mergeCell ref="BF109:BH109"/>
    <mergeCell ref="BF110:BH110"/>
    <mergeCell ref="A122:BL122"/>
    <mergeCell ref="A123:BL123"/>
    <mergeCell ref="B13:C13"/>
    <mergeCell ref="B15:C15"/>
    <mergeCell ref="B16:C16"/>
    <mergeCell ref="B18:C18"/>
    <mergeCell ref="B19:C19"/>
    <mergeCell ref="B21:C21"/>
    <mergeCell ref="B22:D22"/>
    <mergeCell ref="A109:AO109"/>
    <mergeCell ref="D117:AN117"/>
    <mergeCell ref="D118:T118"/>
    <mergeCell ref="D119:T119"/>
    <mergeCell ref="D120:AN120"/>
    <mergeCell ref="E9:N9"/>
    <mergeCell ref="E11:N11"/>
    <mergeCell ref="E13:K15"/>
    <mergeCell ref="E16:K18"/>
    <mergeCell ref="E19:K21"/>
    <mergeCell ref="E25:I27"/>
    <mergeCell ref="E28:L30"/>
    <mergeCell ref="G10:H10"/>
    <mergeCell ref="H3:BJ3"/>
    <mergeCell ref="J25:X25"/>
    <mergeCell ref="J26:X26"/>
    <mergeCell ref="J27:X27"/>
    <mergeCell ref="K10:L10"/>
    <mergeCell ref="L13:AL13"/>
    <mergeCell ref="A3:G3"/>
    <mergeCell ref="L15:AL15"/>
    <mergeCell ref="L16:AL16"/>
    <mergeCell ref="L17:AL17"/>
    <mergeCell ref="L18:AL18"/>
    <mergeCell ref="L19:AL19"/>
    <mergeCell ref="E22:O24"/>
    <mergeCell ref="L21:AL21"/>
    <mergeCell ref="M10:N10"/>
    <mergeCell ref="M28:X28"/>
    <mergeCell ref="M29:X29"/>
    <mergeCell ref="M30:X30"/>
    <mergeCell ref="Y27:BJ27"/>
    <mergeCell ref="Y28:BJ28"/>
    <mergeCell ref="Y29:BJ29"/>
    <mergeCell ref="Y30:BJ30"/>
    <mergeCell ref="L14:AL14"/>
    <mergeCell ref="AM19:AP19"/>
    <mergeCell ref="N41:P41"/>
    <mergeCell ref="N42:V42"/>
    <mergeCell ref="O9:S9"/>
    <mergeCell ref="O10:S10"/>
    <mergeCell ref="O11:S11"/>
    <mergeCell ref="O31:AF33"/>
    <mergeCell ref="O35:Q35"/>
    <mergeCell ref="P22:AL22"/>
    <mergeCell ref="P23:AL23"/>
    <mergeCell ref="P24:AL24"/>
    <mergeCell ref="U118:AN118"/>
    <mergeCell ref="U119:AN119"/>
    <mergeCell ref="V35:Y35"/>
    <mergeCell ref="X40:AD42"/>
    <mergeCell ref="Y25:BJ25"/>
    <mergeCell ref="Y26:BJ26"/>
    <mergeCell ref="A115:AO115"/>
    <mergeCell ref="A110:BE110"/>
    <mergeCell ref="A111:BE111"/>
    <mergeCell ref="A112:BE112"/>
    <mergeCell ref="AC9:BJ9"/>
    <mergeCell ref="AC10:BJ10"/>
    <mergeCell ref="AC11:BJ11"/>
    <mergeCell ref="AD38:AE38"/>
    <mergeCell ref="AK36:BJ36"/>
    <mergeCell ref="Q41:R41"/>
    <mergeCell ref="R35:U35"/>
    <mergeCell ref="S41:V41"/>
    <mergeCell ref="T9:AB11"/>
    <mergeCell ref="L20:AL20"/>
    <mergeCell ref="AK32:AO32"/>
    <mergeCell ref="AK34:BJ34"/>
    <mergeCell ref="AK35:BJ35"/>
    <mergeCell ref="Y37:BJ37"/>
    <mergeCell ref="Y38:AA38"/>
    <mergeCell ref="Y39:BJ39"/>
    <mergeCell ref="AA34:AH36"/>
    <mergeCell ref="AB38:AC38"/>
    <mergeCell ref="M34:Y34"/>
    <mergeCell ref="M35:N35"/>
    <mergeCell ref="AI36:AJ36"/>
    <mergeCell ref="AI44:AJ44"/>
    <mergeCell ref="AJ38:AM38"/>
    <mergeCell ref="AE40:BJ40"/>
    <mergeCell ref="AE41:BJ41"/>
    <mergeCell ref="AE42:BJ42"/>
    <mergeCell ref="AF38:AG38"/>
    <mergeCell ref="BE44:BJ44"/>
    <mergeCell ref="AM20:AP20"/>
    <mergeCell ref="AM21:AP21"/>
    <mergeCell ref="AG43:AJ43"/>
    <mergeCell ref="AG44:AH44"/>
    <mergeCell ref="AG45:AJ45"/>
    <mergeCell ref="AH38:AI38"/>
    <mergeCell ref="AI32:AJ32"/>
    <mergeCell ref="AI34:AJ34"/>
    <mergeCell ref="AI35:AJ35"/>
    <mergeCell ref="AM22:AP22"/>
    <mergeCell ref="AM13:AP13"/>
    <mergeCell ref="AM14:AP14"/>
    <mergeCell ref="AM15:AP15"/>
    <mergeCell ref="AM16:AP16"/>
    <mergeCell ref="AM17:AP17"/>
    <mergeCell ref="AM18:AP18"/>
    <mergeCell ref="AM23:AP23"/>
    <mergeCell ref="AM24:AP24"/>
    <mergeCell ref="AN38:AQ38"/>
    <mergeCell ref="AO117:AU117"/>
    <mergeCell ref="AO118:AU118"/>
    <mergeCell ref="AL43:AV45"/>
    <mergeCell ref="AG31:BJ31"/>
    <mergeCell ref="AG32:AH32"/>
    <mergeCell ref="AG33:BJ33"/>
    <mergeCell ref="AV118:BK118"/>
    <mergeCell ref="AO119:AU119"/>
    <mergeCell ref="AO120:AU120"/>
    <mergeCell ref="AP32:AR32"/>
    <mergeCell ref="AP105:BE105"/>
    <mergeCell ref="AP106:BE106"/>
    <mergeCell ref="AP108:BE108"/>
    <mergeCell ref="AP109:BE109"/>
    <mergeCell ref="AP114:BE114"/>
    <mergeCell ref="AP115:BE115"/>
    <mergeCell ref="AV117:BK117"/>
    <mergeCell ref="AQ13:AX15"/>
    <mergeCell ref="AQ16:AX18"/>
    <mergeCell ref="AQ19:BC21"/>
    <mergeCell ref="AQ22:AZ24"/>
    <mergeCell ref="AR38:AS38"/>
    <mergeCell ref="AS32:AT32"/>
    <mergeCell ref="AT38:BJ38"/>
    <mergeCell ref="AU32:AW32"/>
    <mergeCell ref="AX32:AY32"/>
    <mergeCell ref="AY13:BB13"/>
    <mergeCell ref="AV119:BK119"/>
    <mergeCell ref="AV120:BK120"/>
    <mergeCell ref="AW43:BD43"/>
    <mergeCell ref="AW44:BD44"/>
    <mergeCell ref="AW45:BD45"/>
    <mergeCell ref="BF51:BH51"/>
    <mergeCell ref="BF52:BH52"/>
    <mergeCell ref="BF53:BH53"/>
    <mergeCell ref="BF54:BH54"/>
    <mergeCell ref="BE43:BJ43"/>
    <mergeCell ref="AY15:BB15"/>
    <mergeCell ref="AY16:BB16"/>
    <mergeCell ref="AY17:BB17"/>
    <mergeCell ref="AY18:BB18"/>
    <mergeCell ref="AZ32:BJ32"/>
    <mergeCell ref="BA22:BJ22"/>
    <mergeCell ref="BA23:BJ23"/>
    <mergeCell ref="BA24:BJ24"/>
    <mergeCell ref="BD20:BJ20"/>
    <mergeCell ref="BD21:BJ21"/>
    <mergeCell ref="A50:BE50"/>
    <mergeCell ref="M36:Y36"/>
    <mergeCell ref="N40:V40"/>
    <mergeCell ref="BB1:BL1"/>
    <mergeCell ref="BC16:BJ16"/>
    <mergeCell ref="BC17:BJ17"/>
    <mergeCell ref="BC18:BJ18"/>
    <mergeCell ref="BD13:BG15"/>
    <mergeCell ref="BD19:BJ19"/>
    <mergeCell ref="AY14:BB14"/>
    <mergeCell ref="BF55:BH55"/>
    <mergeCell ref="BF56:BH56"/>
    <mergeCell ref="BF57:BH57"/>
    <mergeCell ref="BF58:BH58"/>
    <mergeCell ref="BF59:BH59"/>
    <mergeCell ref="BF60:BH60"/>
    <mergeCell ref="BF61:BH61"/>
    <mergeCell ref="BF62:BH62"/>
    <mergeCell ref="BF63:BH63"/>
    <mergeCell ref="BF64:BH64"/>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80:BH80"/>
    <mergeCell ref="BF81:BH81"/>
    <mergeCell ref="BF82:BH82"/>
    <mergeCell ref="BF83:BH83"/>
    <mergeCell ref="BF84:BH84"/>
    <mergeCell ref="BF90:BH90"/>
    <mergeCell ref="BF91:BH91"/>
    <mergeCell ref="BF92:BH92"/>
    <mergeCell ref="BF93:BH93"/>
    <mergeCell ref="BF94:BH94"/>
    <mergeCell ref="BF95:BH95"/>
    <mergeCell ref="BF96:BH96"/>
    <mergeCell ref="BF97:BH97"/>
    <mergeCell ref="BF98:BH98"/>
    <mergeCell ref="BF99:BH99"/>
    <mergeCell ref="BF100:BH100"/>
    <mergeCell ref="BF101:BH101"/>
    <mergeCell ref="BF102:BH102"/>
    <mergeCell ref="BF103:BH103"/>
    <mergeCell ref="BF105:BH105"/>
    <mergeCell ref="BF106:BH106"/>
    <mergeCell ref="BF107:BH107"/>
    <mergeCell ref="BF108:BH108"/>
    <mergeCell ref="BF111:BH111"/>
    <mergeCell ref="BF112:BH112"/>
    <mergeCell ref="BF113:BH113"/>
    <mergeCell ref="BF114:BH114"/>
    <mergeCell ref="BF115:BH115"/>
    <mergeCell ref="BG48:BL48"/>
    <mergeCell ref="BJ52:BL52"/>
    <mergeCell ref="BJ53:BL53"/>
    <mergeCell ref="BJ54:BL54"/>
    <mergeCell ref="BJ55:BL55"/>
    <mergeCell ref="BH13:BJ13"/>
    <mergeCell ref="BH14:BJ14"/>
    <mergeCell ref="BH15:BJ15"/>
    <mergeCell ref="BJ49:BL49"/>
    <mergeCell ref="BJ50:BL50"/>
    <mergeCell ref="BJ51:BL51"/>
    <mergeCell ref="BE45:BJ45"/>
    <mergeCell ref="BF49:BH49"/>
    <mergeCell ref="BF50:BH50"/>
    <mergeCell ref="A49:BE49"/>
    <mergeCell ref="BJ56:BL56"/>
    <mergeCell ref="BJ57:BL57"/>
    <mergeCell ref="BJ58:BL58"/>
    <mergeCell ref="BJ59:BL59"/>
    <mergeCell ref="BJ60:BL60"/>
    <mergeCell ref="BJ61:BL61"/>
    <mergeCell ref="BJ62:BL62"/>
    <mergeCell ref="BJ63:BL63"/>
    <mergeCell ref="BJ64:BL64"/>
    <mergeCell ref="BJ65:BL65"/>
    <mergeCell ref="BJ66:BL66"/>
    <mergeCell ref="BJ67:BL67"/>
    <mergeCell ref="BJ68:BL68"/>
    <mergeCell ref="BJ69:BL69"/>
    <mergeCell ref="BJ70:BL70"/>
    <mergeCell ref="BJ71:BL71"/>
    <mergeCell ref="BJ72:BL72"/>
    <mergeCell ref="BJ73:BL73"/>
    <mergeCell ref="BJ74:BL74"/>
    <mergeCell ref="BJ75:BL75"/>
    <mergeCell ref="BJ76:BL76"/>
    <mergeCell ref="BJ77:BL77"/>
    <mergeCell ref="BJ78:BL78"/>
    <mergeCell ref="BJ79:BL79"/>
    <mergeCell ref="BJ80:BL80"/>
    <mergeCell ref="BJ81:BL81"/>
    <mergeCell ref="BJ82:BL82"/>
    <mergeCell ref="BJ83:BL83"/>
    <mergeCell ref="BJ84:BL84"/>
    <mergeCell ref="BJ85:BL85"/>
    <mergeCell ref="BJ87:BL87"/>
    <mergeCell ref="BJ88:BL88"/>
    <mergeCell ref="BJ89:BL89"/>
    <mergeCell ref="BJ90:BL90"/>
    <mergeCell ref="BJ91:BL91"/>
    <mergeCell ref="BJ92:BL92"/>
    <mergeCell ref="BJ93:BL93"/>
    <mergeCell ref="BJ94:BL94"/>
    <mergeCell ref="BJ95:BL95"/>
    <mergeCell ref="BJ96:BL96"/>
    <mergeCell ref="BJ105:BL105"/>
    <mergeCell ref="BJ106:BL106"/>
    <mergeCell ref="BJ107:BL107"/>
    <mergeCell ref="BJ108:BL108"/>
    <mergeCell ref="BJ97:BL97"/>
    <mergeCell ref="BJ98:BL98"/>
    <mergeCell ref="BJ99:BL99"/>
    <mergeCell ref="BJ100:BL100"/>
    <mergeCell ref="BJ101:BL101"/>
    <mergeCell ref="BJ102:BL102"/>
    <mergeCell ref="BJ115:BL115"/>
    <mergeCell ref="BK3:BL3"/>
    <mergeCell ref="BJ109:BL109"/>
    <mergeCell ref="BJ110:BL110"/>
    <mergeCell ref="BJ111:BL111"/>
    <mergeCell ref="BJ112:BL112"/>
    <mergeCell ref="BJ113:BL113"/>
    <mergeCell ref="BJ114:BL114"/>
    <mergeCell ref="BJ103:BL103"/>
    <mergeCell ref="BJ104:BL104"/>
  </mergeCell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2:K53"/>
  <sheetViews>
    <sheetView tabSelected="1" zoomScalePageLayoutView="0" workbookViewId="0" topLeftCell="A31">
      <selection activeCell="G6" sqref="G6"/>
    </sheetView>
  </sheetViews>
  <sheetFormatPr defaultColWidth="9.140625" defaultRowHeight="12.75"/>
  <cols>
    <col min="1" max="1" width="3.421875" style="1" customWidth="1"/>
    <col min="2" max="16384" width="9.140625" style="1" customWidth="1"/>
  </cols>
  <sheetData>
    <row r="2" spans="2:11" ht="12.75">
      <c r="B2" s="272" t="s">
        <v>305</v>
      </c>
      <c r="C2" s="272"/>
      <c r="D2" s="272"/>
      <c r="E2" s="272"/>
      <c r="F2" s="272"/>
      <c r="G2" s="272"/>
      <c r="H2" s="272"/>
      <c r="I2" s="272"/>
      <c r="J2" s="272"/>
      <c r="K2" s="272"/>
    </row>
    <row r="3" spans="2:11" ht="12.75">
      <c r="B3" s="272" t="s">
        <v>306</v>
      </c>
      <c r="C3" s="272"/>
      <c r="D3" s="272"/>
      <c r="E3" s="272"/>
      <c r="F3" s="272"/>
      <c r="G3" s="272"/>
      <c r="H3" s="272"/>
      <c r="I3" s="272"/>
      <c r="J3" s="272"/>
      <c r="K3" s="272"/>
    </row>
    <row r="4" ht="12.75">
      <c r="B4" s="24"/>
    </row>
    <row r="5" spans="2:11" ht="12.75">
      <c r="B5" s="25" t="s">
        <v>307</v>
      </c>
      <c r="C5" s="25"/>
      <c r="F5" s="26" t="s">
        <v>308</v>
      </c>
      <c r="G5" s="273" t="s">
        <v>799</v>
      </c>
      <c r="H5" s="273"/>
      <c r="I5" s="273"/>
      <c r="J5" s="273"/>
      <c r="K5" s="273"/>
    </row>
    <row r="6" ht="12.75">
      <c r="B6" s="25" t="s">
        <v>309</v>
      </c>
    </row>
    <row r="7" ht="12.75">
      <c r="B7" s="25"/>
    </row>
    <row r="8" ht="12.75">
      <c r="B8" s="25"/>
    </row>
    <row r="9" ht="12.75">
      <c r="B9" s="25" t="s">
        <v>310</v>
      </c>
    </row>
    <row r="10" ht="12.75">
      <c r="B10" s="27"/>
    </row>
    <row r="11" spans="2:4" ht="12.75">
      <c r="B11" s="27" t="s">
        <v>311</v>
      </c>
      <c r="C11" s="27" t="s">
        <v>312</v>
      </c>
      <c r="D11" s="1" t="s">
        <v>313</v>
      </c>
    </row>
    <row r="12" spans="2:3" ht="12.75">
      <c r="B12" s="27" t="s">
        <v>314</v>
      </c>
      <c r="C12" s="27" t="s">
        <v>312</v>
      </c>
    </row>
    <row r="13" spans="2:3" ht="12.75">
      <c r="B13" s="27" t="s">
        <v>315</v>
      </c>
      <c r="C13" s="27" t="s">
        <v>312</v>
      </c>
    </row>
    <row r="14" ht="12.75">
      <c r="B14" s="27"/>
    </row>
    <row r="15" ht="12.75">
      <c r="B15" s="25" t="s">
        <v>316</v>
      </c>
    </row>
    <row r="16" ht="12.75">
      <c r="B16" s="27"/>
    </row>
    <row r="17" spans="2:5" ht="12.75">
      <c r="B17" s="27" t="s">
        <v>311</v>
      </c>
      <c r="C17" s="27" t="s">
        <v>317</v>
      </c>
      <c r="E17" s="27" t="s">
        <v>318</v>
      </c>
    </row>
    <row r="18" spans="2:3" ht="12.75">
      <c r="B18" s="27" t="s">
        <v>315</v>
      </c>
      <c r="C18" s="27" t="s">
        <v>317</v>
      </c>
    </row>
    <row r="19" ht="12.75">
      <c r="B19" s="25" t="s">
        <v>319</v>
      </c>
    </row>
    <row r="20" ht="12.75">
      <c r="B20" s="27"/>
    </row>
    <row r="21" spans="2:3" ht="12.75">
      <c r="B21" s="27" t="s">
        <v>311</v>
      </c>
      <c r="C21" s="27" t="s">
        <v>312</v>
      </c>
    </row>
    <row r="22" spans="2:3" ht="12.75">
      <c r="B22" s="27" t="s">
        <v>314</v>
      </c>
      <c r="C22" s="27" t="s">
        <v>312</v>
      </c>
    </row>
    <row r="23" spans="2:3" ht="12.75">
      <c r="B23" s="27" t="s">
        <v>315</v>
      </c>
      <c r="C23" s="27" t="s">
        <v>312</v>
      </c>
    </row>
    <row r="24" ht="12.75">
      <c r="B24" s="25"/>
    </row>
    <row r="25" spans="2:11" ht="12.75">
      <c r="B25" s="274" t="s">
        <v>320</v>
      </c>
      <c r="C25" s="275"/>
      <c r="D25" s="275"/>
      <c r="E25" s="275"/>
      <c r="F25" s="275"/>
      <c r="G25" s="275"/>
      <c r="H25" s="275"/>
      <c r="I25" s="275"/>
      <c r="J25" s="275"/>
      <c r="K25" s="275"/>
    </row>
    <row r="26" ht="12.75">
      <c r="B26" s="26"/>
    </row>
    <row r="27" spans="2:11" ht="12.75">
      <c r="B27" s="273" t="s">
        <v>321</v>
      </c>
      <c r="C27" s="273"/>
      <c r="D27" s="273"/>
      <c r="E27" s="273"/>
      <c r="F27" s="273"/>
      <c r="G27" s="273"/>
      <c r="H27" s="273"/>
      <c r="I27" s="273"/>
      <c r="J27" s="273"/>
      <c r="K27" s="273"/>
    </row>
    <row r="28" spans="2:11" ht="12.75">
      <c r="B28" s="273" t="s">
        <v>322</v>
      </c>
      <c r="C28" s="273"/>
      <c r="D28" s="273"/>
      <c r="E28" s="273"/>
      <c r="F28" s="273"/>
      <c r="G28" s="273"/>
      <c r="H28" s="273"/>
      <c r="I28" s="273"/>
      <c r="J28" s="273"/>
      <c r="K28" s="273"/>
    </row>
    <row r="29" spans="2:11" ht="12.75">
      <c r="B29" s="273" t="s">
        <v>323</v>
      </c>
      <c r="C29" s="273"/>
      <c r="D29" s="273"/>
      <c r="E29" s="273"/>
      <c r="F29" s="273"/>
      <c r="G29" s="273"/>
      <c r="H29" s="273"/>
      <c r="I29" s="273"/>
      <c r="J29" s="273"/>
      <c r="K29" s="273"/>
    </row>
    <row r="30" spans="2:11" ht="12.75">
      <c r="B30" s="273" t="s">
        <v>324</v>
      </c>
      <c r="C30" s="273"/>
      <c r="D30" s="273"/>
      <c r="E30" s="273"/>
      <c r="F30" s="273"/>
      <c r="G30" s="273"/>
      <c r="H30" s="273"/>
      <c r="I30" s="273"/>
      <c r="J30" s="273"/>
      <c r="K30" s="273"/>
    </row>
    <row r="31" spans="2:11" ht="12.75">
      <c r="B31" s="273" t="s">
        <v>324</v>
      </c>
      <c r="C31" s="273"/>
      <c r="D31" s="273"/>
      <c r="E31" s="273"/>
      <c r="F31" s="273"/>
      <c r="G31" s="273"/>
      <c r="H31" s="273"/>
      <c r="I31" s="273"/>
      <c r="J31" s="273"/>
      <c r="K31" s="273"/>
    </row>
    <row r="32" spans="2:11" ht="12.75">
      <c r="B32" s="273" t="s">
        <v>324</v>
      </c>
      <c r="C32" s="273"/>
      <c r="D32" s="273"/>
      <c r="E32" s="273"/>
      <c r="F32" s="273"/>
      <c r="G32" s="273"/>
      <c r="H32" s="273"/>
      <c r="I32" s="273"/>
      <c r="J32" s="273"/>
      <c r="K32" s="273"/>
    </row>
    <row r="33" spans="2:11" ht="12.75">
      <c r="B33" s="273" t="s">
        <v>324</v>
      </c>
      <c r="C33" s="273"/>
      <c r="D33" s="273"/>
      <c r="E33" s="273"/>
      <c r="F33" s="273"/>
      <c r="G33" s="273"/>
      <c r="H33" s="273"/>
      <c r="I33" s="273"/>
      <c r="J33" s="273"/>
      <c r="K33" s="273"/>
    </row>
    <row r="34" spans="2:11" ht="12.75">
      <c r="B34" s="273" t="s">
        <v>324</v>
      </c>
      <c r="C34" s="273"/>
      <c r="D34" s="273"/>
      <c r="E34" s="273"/>
      <c r="F34" s="273"/>
      <c r="G34" s="273"/>
      <c r="H34" s="273"/>
      <c r="I34" s="273"/>
      <c r="J34" s="273"/>
      <c r="K34" s="273"/>
    </row>
    <row r="35" spans="2:11" ht="12.75">
      <c r="B35" s="273" t="s">
        <v>324</v>
      </c>
      <c r="C35" s="273"/>
      <c r="D35" s="273"/>
      <c r="E35" s="273"/>
      <c r="F35" s="273"/>
      <c r="G35" s="273"/>
      <c r="H35" s="273"/>
      <c r="I35" s="273"/>
      <c r="J35" s="273"/>
      <c r="K35" s="273"/>
    </row>
    <row r="36" spans="2:11" ht="12.75">
      <c r="B36" s="273" t="s">
        <v>324</v>
      </c>
      <c r="C36" s="273"/>
      <c r="D36" s="273"/>
      <c r="E36" s="273"/>
      <c r="F36" s="273"/>
      <c r="G36" s="273"/>
      <c r="H36" s="273"/>
      <c r="I36" s="273"/>
      <c r="J36" s="273"/>
      <c r="K36" s="273"/>
    </row>
    <row r="37" spans="2:11" ht="12.75">
      <c r="B37" s="273" t="s">
        <v>324</v>
      </c>
      <c r="C37" s="273"/>
      <c r="D37" s="273"/>
      <c r="E37" s="273"/>
      <c r="F37" s="273"/>
      <c r="G37" s="273"/>
      <c r="H37" s="273"/>
      <c r="I37" s="273"/>
      <c r="J37" s="273"/>
      <c r="K37" s="273"/>
    </row>
    <row r="38" spans="2:11" ht="12.75">
      <c r="B38" s="274" t="s">
        <v>325</v>
      </c>
      <c r="C38" s="275"/>
      <c r="D38" s="275"/>
      <c r="E38" s="275"/>
      <c r="F38" s="275"/>
      <c r="G38" s="275"/>
      <c r="H38" s="275"/>
      <c r="I38" s="275"/>
      <c r="J38" s="275"/>
      <c r="K38" s="275"/>
    </row>
    <row r="39" ht="12.75">
      <c r="B39" s="28"/>
    </row>
    <row r="40" spans="2:11" ht="12.75">
      <c r="B40" s="273" t="s">
        <v>324</v>
      </c>
      <c r="C40" s="273"/>
      <c r="D40" s="273"/>
      <c r="E40" s="273"/>
      <c r="F40" s="273"/>
      <c r="G40" s="273"/>
      <c r="H40" s="273"/>
      <c r="I40" s="273"/>
      <c r="J40" s="273"/>
      <c r="K40" s="273"/>
    </row>
    <row r="41" spans="2:11" ht="12.75">
      <c r="B41" s="273" t="s">
        <v>324</v>
      </c>
      <c r="C41" s="273"/>
      <c r="D41" s="273"/>
      <c r="E41" s="273"/>
      <c r="F41" s="273"/>
      <c r="G41" s="273"/>
      <c r="H41" s="273"/>
      <c r="I41" s="273"/>
      <c r="J41" s="273"/>
      <c r="K41" s="273"/>
    </row>
    <row r="42" spans="2:11" ht="12.75">
      <c r="B42" s="273" t="s">
        <v>324</v>
      </c>
      <c r="C42" s="273"/>
      <c r="D42" s="273"/>
      <c r="E42" s="273"/>
      <c r="F42" s="273"/>
      <c r="G42" s="273"/>
      <c r="H42" s="273"/>
      <c r="I42" s="273"/>
      <c r="J42" s="273"/>
      <c r="K42" s="273"/>
    </row>
    <row r="43" spans="2:11" ht="12.75">
      <c r="B43" s="273" t="s">
        <v>324</v>
      </c>
      <c r="C43" s="273"/>
      <c r="D43" s="273"/>
      <c r="E43" s="273"/>
      <c r="F43" s="273"/>
      <c r="G43" s="273"/>
      <c r="H43" s="273"/>
      <c r="I43" s="273"/>
      <c r="J43" s="273"/>
      <c r="K43" s="273"/>
    </row>
    <row r="44" spans="2:11" ht="12.75">
      <c r="B44" s="273" t="s">
        <v>324</v>
      </c>
      <c r="C44" s="273"/>
      <c r="D44" s="273"/>
      <c r="E44" s="273"/>
      <c r="F44" s="273"/>
      <c r="G44" s="273"/>
      <c r="H44" s="273"/>
      <c r="I44" s="273"/>
      <c r="J44" s="273"/>
      <c r="K44" s="273"/>
    </row>
    <row r="45" spans="2:11" ht="12.75">
      <c r="B45" s="273" t="s">
        <v>324</v>
      </c>
      <c r="C45" s="273"/>
      <c r="D45" s="273"/>
      <c r="E45" s="273"/>
      <c r="F45" s="273"/>
      <c r="G45" s="273"/>
      <c r="H45" s="273"/>
      <c r="I45" s="273"/>
      <c r="J45" s="273"/>
      <c r="K45" s="273"/>
    </row>
    <row r="46" spans="2:11" ht="12.75">
      <c r="B46" s="273" t="s">
        <v>324</v>
      </c>
      <c r="C46" s="273"/>
      <c r="D46" s="273"/>
      <c r="E46" s="273"/>
      <c r="F46" s="273"/>
      <c r="G46" s="273"/>
      <c r="H46" s="273"/>
      <c r="I46" s="273"/>
      <c r="J46" s="273"/>
      <c r="K46" s="273"/>
    </row>
    <row r="47" spans="2:11" ht="12.75">
      <c r="B47" s="273" t="s">
        <v>324</v>
      </c>
      <c r="C47" s="273"/>
      <c r="D47" s="273"/>
      <c r="E47" s="273"/>
      <c r="F47" s="273"/>
      <c r="G47" s="273"/>
      <c r="H47" s="273"/>
      <c r="I47" s="273"/>
      <c r="J47" s="273"/>
      <c r="K47" s="273"/>
    </row>
    <row r="48" spans="2:11" ht="12.75">
      <c r="B48" s="273" t="s">
        <v>324</v>
      </c>
      <c r="C48" s="273"/>
      <c r="D48" s="273"/>
      <c r="E48" s="273"/>
      <c r="F48" s="273"/>
      <c r="G48" s="273"/>
      <c r="H48" s="273"/>
      <c r="I48" s="273"/>
      <c r="J48" s="273"/>
      <c r="K48" s="273"/>
    </row>
    <row r="49" spans="2:11" ht="12.75">
      <c r="B49" s="273" t="s">
        <v>324</v>
      </c>
      <c r="C49" s="273"/>
      <c r="D49" s="273"/>
      <c r="E49" s="273"/>
      <c r="F49" s="273"/>
      <c r="G49" s="273"/>
      <c r="H49" s="273"/>
      <c r="I49" s="273"/>
      <c r="J49" s="273"/>
      <c r="K49" s="273"/>
    </row>
    <row r="50" spans="2:11" ht="12.75">
      <c r="B50" s="273" t="s">
        <v>324</v>
      </c>
      <c r="C50" s="273"/>
      <c r="D50" s="273"/>
      <c r="E50" s="273"/>
      <c r="F50" s="273"/>
      <c r="G50" s="273"/>
      <c r="H50" s="273"/>
      <c r="I50" s="273"/>
      <c r="J50" s="273"/>
      <c r="K50" s="273"/>
    </row>
    <row r="51" spans="2:11" ht="12.75">
      <c r="B51" s="273" t="s">
        <v>324</v>
      </c>
      <c r="C51" s="273"/>
      <c r="D51" s="273"/>
      <c r="E51" s="273"/>
      <c r="F51" s="273"/>
      <c r="G51" s="273"/>
      <c r="H51" s="273"/>
      <c r="I51" s="273"/>
      <c r="J51" s="273"/>
      <c r="K51" s="273"/>
    </row>
    <row r="53" ht="14.25">
      <c r="K53" s="29">
        <v>9</v>
      </c>
    </row>
  </sheetData>
  <sheetProtection/>
  <mergeCells count="28">
    <mergeCell ref="B48:K48"/>
    <mergeCell ref="B49:K49"/>
    <mergeCell ref="B50:K50"/>
    <mergeCell ref="B51:K51"/>
    <mergeCell ref="B42:K42"/>
    <mergeCell ref="B43:K43"/>
    <mergeCell ref="B44:K44"/>
    <mergeCell ref="B45:K45"/>
    <mergeCell ref="B46:K46"/>
    <mergeCell ref="B47:K47"/>
    <mergeCell ref="B35:K35"/>
    <mergeCell ref="B36:K36"/>
    <mergeCell ref="B37:K37"/>
    <mergeCell ref="B38:K38"/>
    <mergeCell ref="B40:K40"/>
    <mergeCell ref="B41:K41"/>
    <mergeCell ref="B29:K29"/>
    <mergeCell ref="B30:K30"/>
    <mergeCell ref="B31:K31"/>
    <mergeCell ref="B32:K32"/>
    <mergeCell ref="B33:K33"/>
    <mergeCell ref="B34:K34"/>
    <mergeCell ref="B2:K2"/>
    <mergeCell ref="B3:K3"/>
    <mergeCell ref="G5:K5"/>
    <mergeCell ref="B25:K25"/>
    <mergeCell ref="B27:K27"/>
    <mergeCell ref="B28:K28"/>
  </mergeCells>
  <printOptions/>
  <pageMargins left="0.7" right="0.7" top="0.75" bottom="0.75" header="0.3" footer="0.3"/>
  <pageSetup horizontalDpi="600" verticalDpi="600" orientation="portrait" paperSize="9" scale="94" r:id="rId1"/>
</worksheet>
</file>

<file path=xl/worksheets/sheet9.xml><?xml version="1.0" encoding="utf-8"?>
<worksheet xmlns="http://schemas.openxmlformats.org/spreadsheetml/2006/main" xmlns:r="http://schemas.openxmlformats.org/officeDocument/2006/relationships">
  <dimension ref="B2:I53"/>
  <sheetViews>
    <sheetView view="pageBreakPreview" zoomScale="90" zoomScaleSheetLayoutView="90" zoomScalePageLayoutView="0" workbookViewId="0" topLeftCell="A25">
      <selection activeCell="G41" sqref="G41:H41"/>
    </sheetView>
  </sheetViews>
  <sheetFormatPr defaultColWidth="9.140625" defaultRowHeight="12.75"/>
  <cols>
    <col min="1" max="1" width="3.140625" style="1" customWidth="1"/>
    <col min="2" max="2" width="4.8515625" style="1" customWidth="1"/>
    <col min="3" max="3" width="24.421875" style="1" customWidth="1"/>
    <col min="4" max="4" width="20.8515625" style="1" customWidth="1"/>
    <col min="5" max="5" width="11.8515625" style="1" customWidth="1"/>
    <col min="6" max="6" width="8.140625" style="1" customWidth="1"/>
    <col min="7" max="7" width="16.8515625" style="1" customWidth="1"/>
    <col min="8" max="8" width="6.421875" style="1" customWidth="1"/>
    <col min="9" max="9" width="9.140625" style="1" customWidth="1"/>
    <col min="10" max="16384" width="9.140625" style="1" customWidth="1"/>
  </cols>
  <sheetData>
    <row r="1" ht="9.75" customHeight="1"/>
    <row r="2" spans="2:8" ht="13.5" thickBot="1">
      <c r="B2" s="276" t="s">
        <v>326</v>
      </c>
      <c r="C2" s="277"/>
      <c r="D2" s="277"/>
      <c r="E2" s="277"/>
      <c r="F2" s="277"/>
      <c r="G2" s="277"/>
      <c r="H2" s="277"/>
    </row>
    <row r="3" spans="2:8" ht="12.75">
      <c r="B3" s="30"/>
      <c r="C3" s="31"/>
      <c r="D3" s="31"/>
      <c r="E3" s="31"/>
      <c r="F3" s="31"/>
      <c r="G3" s="31"/>
      <c r="H3" s="31"/>
    </row>
    <row r="4" spans="2:8" ht="13.5" customHeight="1">
      <c r="B4" s="32" t="s">
        <v>327</v>
      </c>
      <c r="C4" s="278" t="s">
        <v>328</v>
      </c>
      <c r="D4" s="278"/>
      <c r="E4" s="279" t="s">
        <v>130</v>
      </c>
      <c r="F4" s="279"/>
      <c r="G4" s="33" t="s">
        <v>329</v>
      </c>
      <c r="H4" s="34"/>
    </row>
    <row r="5" spans="2:8" ht="13.5" customHeight="1">
      <c r="B5" s="32">
        <v>1</v>
      </c>
      <c r="C5" s="278" t="s">
        <v>330</v>
      </c>
      <c r="D5" s="278"/>
      <c r="E5" s="280" t="e">
        <f>+#REF!</f>
        <v>#REF!</v>
      </c>
      <c r="F5" s="280"/>
      <c r="G5" s="35" t="e">
        <f>+#REF!</f>
        <v>#REF!</v>
      </c>
      <c r="H5" s="36"/>
    </row>
    <row r="6" spans="2:8" ht="13.5" customHeight="1">
      <c r="B6" s="32">
        <v>2</v>
      </c>
      <c r="C6" s="278" t="s">
        <v>331</v>
      </c>
      <c r="D6" s="278"/>
      <c r="E6" s="281" t="e">
        <f>+#REF!-E5-E7</f>
        <v>#REF!</v>
      </c>
      <c r="F6" s="282"/>
      <c r="G6" s="35" t="e">
        <f>+#REF!-G5-G7</f>
        <v>#REF!</v>
      </c>
      <c r="H6" s="36"/>
    </row>
    <row r="7" spans="2:8" ht="13.5" customHeight="1">
      <c r="B7" s="32">
        <v>3</v>
      </c>
      <c r="C7" s="278" t="s">
        <v>332</v>
      </c>
      <c r="D7" s="278"/>
      <c r="E7" s="281" t="e">
        <f>+#REF!</f>
        <v>#REF!</v>
      </c>
      <c r="F7" s="282"/>
      <c r="G7" s="35"/>
      <c r="H7" s="36"/>
    </row>
    <row r="8" spans="2:8" ht="13.5" customHeight="1">
      <c r="B8" s="32">
        <v>4</v>
      </c>
      <c r="C8" s="278" t="s">
        <v>204</v>
      </c>
      <c r="D8" s="278"/>
      <c r="E8" s="280" t="e">
        <f>SUM(E5:F7)</f>
        <v>#REF!</v>
      </c>
      <c r="F8" s="280"/>
      <c r="G8" s="35" t="e">
        <f>SUM(G5:G7)</f>
        <v>#REF!</v>
      </c>
      <c r="H8" s="37"/>
    </row>
    <row r="9" ht="12.75">
      <c r="B9" s="26"/>
    </row>
    <row r="10" ht="12.75">
      <c r="B10" s="25" t="s">
        <v>333</v>
      </c>
    </row>
    <row r="11" spans="2:8" ht="12.75">
      <c r="B11" s="283" t="s">
        <v>334</v>
      </c>
      <c r="C11" s="283"/>
      <c r="D11" s="283"/>
      <c r="E11" s="283"/>
      <c r="F11" s="283"/>
      <c r="G11" s="283"/>
      <c r="H11" s="283"/>
    </row>
    <row r="12" spans="2:8" ht="12.75">
      <c r="B12" s="283" t="s">
        <v>334</v>
      </c>
      <c r="C12" s="283"/>
      <c r="D12" s="283"/>
      <c r="E12" s="283"/>
      <c r="F12" s="283"/>
      <c r="G12" s="283"/>
      <c r="H12" s="283"/>
    </row>
    <row r="13" spans="2:8" ht="12.75">
      <c r="B13" s="283" t="s">
        <v>334</v>
      </c>
      <c r="C13" s="283"/>
      <c r="D13" s="283"/>
      <c r="E13" s="283"/>
      <c r="F13" s="283"/>
      <c r="G13" s="283"/>
      <c r="H13" s="283"/>
    </row>
    <row r="14" ht="12.75">
      <c r="B14" s="26"/>
    </row>
    <row r="15" spans="2:8" ht="12.75">
      <c r="B15" s="274" t="s">
        <v>335</v>
      </c>
      <c r="C15" s="275"/>
      <c r="D15" s="275"/>
      <c r="E15" s="275"/>
      <c r="F15" s="275"/>
      <c r="G15" s="275"/>
      <c r="H15" s="275"/>
    </row>
    <row r="16" ht="12.75">
      <c r="B16" s="28"/>
    </row>
    <row r="17" spans="2:4" ht="12.75">
      <c r="B17" s="284" t="s">
        <v>336</v>
      </c>
      <c r="C17" s="284"/>
      <c r="D17" s="284"/>
    </row>
    <row r="18" ht="12.75">
      <c r="B18" s="26"/>
    </row>
    <row r="19" spans="2:9" ht="30" customHeight="1">
      <c r="B19" s="32" t="s">
        <v>327</v>
      </c>
      <c r="C19" s="32" t="s">
        <v>192</v>
      </c>
      <c r="D19" s="32" t="s">
        <v>337</v>
      </c>
      <c r="E19" s="285" t="s">
        <v>338</v>
      </c>
      <c r="F19" s="285"/>
      <c r="G19" s="285" t="s">
        <v>339</v>
      </c>
      <c r="H19" s="285"/>
      <c r="I19" s="36"/>
    </row>
    <row r="20" spans="2:9" ht="13.5" customHeight="1">
      <c r="B20" s="32">
        <v>1</v>
      </c>
      <c r="C20" s="38" t="s">
        <v>130</v>
      </c>
      <c r="D20" s="39">
        <f>+Balance!E13</f>
        <v>6731915701.66</v>
      </c>
      <c r="E20" s="281">
        <v>0</v>
      </c>
      <c r="F20" s="282"/>
      <c r="G20" s="281">
        <f aca="true" t="shared" si="0" ref="G20:G25">+D20+E20</f>
        <v>6731915701.66</v>
      </c>
      <c r="H20" s="282"/>
      <c r="I20" s="40"/>
    </row>
    <row r="21" spans="2:9" ht="13.5" customHeight="1">
      <c r="B21" s="32">
        <v>2</v>
      </c>
      <c r="C21" s="38" t="s">
        <v>340</v>
      </c>
      <c r="D21" s="39" t="e">
        <f>+#REF!</f>
        <v>#REF!</v>
      </c>
      <c r="E21" s="281">
        <v>0</v>
      </c>
      <c r="F21" s="282"/>
      <c r="G21" s="281" t="e">
        <f t="shared" si="0"/>
        <v>#REF!</v>
      </c>
      <c r="H21" s="282"/>
      <c r="I21" s="40"/>
    </row>
    <row r="22" spans="2:9" ht="13.5" customHeight="1">
      <c r="B22" s="32">
        <v>3</v>
      </c>
      <c r="C22" s="38" t="s">
        <v>341</v>
      </c>
      <c r="D22" s="39" t="e">
        <f>SUM(D23:D24)</f>
        <v>#REF!</v>
      </c>
      <c r="E22" s="281">
        <f>SUM(E23:E24)</f>
        <v>0</v>
      </c>
      <c r="F22" s="282"/>
      <c r="G22" s="281" t="e">
        <f t="shared" si="0"/>
        <v>#REF!</v>
      </c>
      <c r="H22" s="282"/>
      <c r="I22" s="40"/>
    </row>
    <row r="23" spans="2:9" ht="13.5" customHeight="1">
      <c r="B23" s="285"/>
      <c r="C23" s="38" t="s">
        <v>342</v>
      </c>
      <c r="D23" s="39" t="e">
        <f>+#REF!</f>
        <v>#REF!</v>
      </c>
      <c r="E23" s="281">
        <v>0</v>
      </c>
      <c r="F23" s="282"/>
      <c r="G23" s="281" t="e">
        <f t="shared" si="0"/>
        <v>#REF!</v>
      </c>
      <c r="H23" s="282"/>
      <c r="I23" s="40"/>
    </row>
    <row r="24" spans="2:9" ht="13.5" customHeight="1">
      <c r="B24" s="285"/>
      <c r="C24" s="41" t="s">
        <v>343</v>
      </c>
      <c r="D24" s="35">
        <v>0</v>
      </c>
      <c r="E24" s="281">
        <v>0</v>
      </c>
      <c r="F24" s="282"/>
      <c r="G24" s="281">
        <f t="shared" si="0"/>
        <v>0</v>
      </c>
      <c r="H24" s="282"/>
      <c r="I24" s="40"/>
    </row>
    <row r="25" spans="2:9" ht="13.5" customHeight="1">
      <c r="B25" s="32">
        <v>4</v>
      </c>
      <c r="C25" s="38" t="s">
        <v>134</v>
      </c>
      <c r="D25" s="39" t="e">
        <f>+D20+D21-D22</f>
        <v>#REF!</v>
      </c>
      <c r="E25" s="281">
        <f>+E20+E21-E22</f>
        <v>0</v>
      </c>
      <c r="F25" s="282"/>
      <c r="G25" s="281" t="e">
        <f t="shared" si="0"/>
        <v>#REF!</v>
      </c>
      <c r="H25" s="282"/>
      <c r="I25" s="40"/>
    </row>
    <row r="26" spans="2:4" ht="12.75">
      <c r="B26" s="26"/>
      <c r="D26" s="42"/>
    </row>
    <row r="27" spans="2:8" ht="12.75">
      <c r="B27" s="284" t="s">
        <v>344</v>
      </c>
      <c r="C27" s="284"/>
      <c r="D27" s="284"/>
      <c r="E27" s="284"/>
      <c r="F27" s="284"/>
      <c r="G27" s="284"/>
      <c r="H27" s="284"/>
    </row>
    <row r="28" ht="12.75">
      <c r="B28" s="26"/>
    </row>
    <row r="29" spans="2:8" ht="13.5" customHeight="1">
      <c r="B29" s="32" t="s">
        <v>327</v>
      </c>
      <c r="C29" s="285" t="s">
        <v>345</v>
      </c>
      <c r="D29" s="285"/>
      <c r="E29" s="285" t="s">
        <v>130</v>
      </c>
      <c r="F29" s="285"/>
      <c r="G29" s="285" t="s">
        <v>134</v>
      </c>
      <c r="H29" s="285"/>
    </row>
    <row r="30" spans="2:8" ht="13.5" customHeight="1">
      <c r="B30" s="32">
        <v>1</v>
      </c>
      <c r="C30" s="286" t="s">
        <v>346</v>
      </c>
      <c r="D30" s="286"/>
      <c r="E30" s="287"/>
      <c r="F30" s="287"/>
      <c r="G30" s="287"/>
      <c r="H30" s="287"/>
    </row>
    <row r="31" spans="2:8" ht="13.5" customHeight="1">
      <c r="B31" s="32">
        <v>2</v>
      </c>
      <c r="C31" s="286" t="s">
        <v>347</v>
      </c>
      <c r="D31" s="286"/>
      <c r="E31" s="287">
        <v>0</v>
      </c>
      <c r="F31" s="287"/>
      <c r="G31" s="287">
        <v>0</v>
      </c>
      <c r="H31" s="287"/>
    </row>
    <row r="32" spans="2:8" ht="13.5" customHeight="1">
      <c r="B32" s="32">
        <v>3</v>
      </c>
      <c r="C32" s="286" t="s">
        <v>348</v>
      </c>
      <c r="D32" s="286"/>
      <c r="E32" s="287" t="e">
        <f>+#REF!</f>
        <v>#REF!</v>
      </c>
      <c r="F32" s="287"/>
      <c r="G32" s="287" t="e">
        <f>+#REF!</f>
        <v>#REF!</v>
      </c>
      <c r="H32" s="287"/>
    </row>
    <row r="33" spans="2:8" ht="13.5" customHeight="1">
      <c r="B33" s="32">
        <v>4</v>
      </c>
      <c r="C33" s="286"/>
      <c r="D33" s="286"/>
      <c r="E33" s="287"/>
      <c r="F33" s="287"/>
      <c r="G33" s="287"/>
      <c r="H33" s="287"/>
    </row>
    <row r="34" spans="2:8" ht="13.5" customHeight="1">
      <c r="B34" s="32">
        <v>5</v>
      </c>
      <c r="C34" s="286" t="s">
        <v>204</v>
      </c>
      <c r="D34" s="286"/>
      <c r="E34" s="287" t="e">
        <f>SUM(E30:F33)</f>
        <v>#REF!</v>
      </c>
      <c r="F34" s="287"/>
      <c r="G34" s="287" t="e">
        <f>SUM(G30:H33)</f>
        <v>#REF!</v>
      </c>
      <c r="H34" s="287"/>
    </row>
    <row r="35" ht="12.75">
      <c r="B35" s="26"/>
    </row>
    <row r="36" spans="2:7" ht="12.75">
      <c r="B36" s="284" t="s">
        <v>349</v>
      </c>
      <c r="C36" s="284"/>
      <c r="D36" s="284"/>
      <c r="E36" s="284"/>
      <c r="F36" s="284"/>
      <c r="G36" s="284"/>
    </row>
    <row r="37" ht="12.75">
      <c r="B37" s="26"/>
    </row>
    <row r="38" spans="2:8" ht="12.75">
      <c r="B38" s="32" t="s">
        <v>327</v>
      </c>
      <c r="C38" s="285" t="s">
        <v>345</v>
      </c>
      <c r="D38" s="285"/>
      <c r="E38" s="285" t="s">
        <v>130</v>
      </c>
      <c r="F38" s="285"/>
      <c r="G38" s="285" t="s">
        <v>134</v>
      </c>
      <c r="H38" s="285"/>
    </row>
    <row r="39" spans="2:8" ht="28.5" customHeight="1">
      <c r="B39" s="32">
        <v>1</v>
      </c>
      <c r="C39" s="278" t="s">
        <v>350</v>
      </c>
      <c r="D39" s="278"/>
      <c r="E39" s="287" t="e">
        <f>+#REF!</f>
        <v>#REF!</v>
      </c>
      <c r="F39" s="287"/>
      <c r="G39" s="287" t="e">
        <f>+#REF!</f>
        <v>#REF!</v>
      </c>
      <c r="H39" s="287"/>
    </row>
    <row r="40" spans="2:8" ht="13.5" customHeight="1">
      <c r="B40" s="32">
        <v>2</v>
      </c>
      <c r="C40" s="278" t="s">
        <v>351</v>
      </c>
      <c r="D40" s="278"/>
      <c r="E40" s="287" t="e">
        <f>+#REF!-E39</f>
        <v>#REF!</v>
      </c>
      <c r="F40" s="287"/>
      <c r="G40" s="287" t="e">
        <f>+#REF!-G39</f>
        <v>#REF!</v>
      </c>
      <c r="H40" s="287"/>
    </row>
    <row r="41" spans="2:8" ht="13.5" customHeight="1">
      <c r="B41" s="32">
        <v>3</v>
      </c>
      <c r="C41" s="278" t="s">
        <v>352</v>
      </c>
      <c r="D41" s="278"/>
      <c r="E41" s="287">
        <v>0</v>
      </c>
      <c r="F41" s="287"/>
      <c r="G41" s="287">
        <v>0</v>
      </c>
      <c r="H41" s="287"/>
    </row>
    <row r="42" spans="2:8" ht="13.5" customHeight="1">
      <c r="B42" s="32">
        <v>4</v>
      </c>
      <c r="C42" s="278" t="s">
        <v>353</v>
      </c>
      <c r="D42" s="278"/>
      <c r="E42" s="287">
        <v>0</v>
      </c>
      <c r="F42" s="287"/>
      <c r="G42" s="287">
        <v>0</v>
      </c>
      <c r="H42" s="287"/>
    </row>
    <row r="43" spans="2:8" ht="13.5" customHeight="1">
      <c r="B43" s="32">
        <v>5</v>
      </c>
      <c r="C43" s="278" t="s">
        <v>354</v>
      </c>
      <c r="D43" s="278"/>
      <c r="E43" s="287">
        <v>0</v>
      </c>
      <c r="F43" s="287"/>
      <c r="G43" s="287">
        <v>0</v>
      </c>
      <c r="H43" s="287"/>
    </row>
    <row r="44" spans="2:8" ht="13.5" customHeight="1">
      <c r="B44" s="32">
        <v>6</v>
      </c>
      <c r="C44" s="278" t="s">
        <v>355</v>
      </c>
      <c r="D44" s="278"/>
      <c r="E44" s="287">
        <v>0</v>
      </c>
      <c r="F44" s="287"/>
      <c r="G44" s="287">
        <v>0</v>
      </c>
      <c r="H44" s="287"/>
    </row>
    <row r="45" spans="2:8" ht="13.5" customHeight="1">
      <c r="B45" s="32">
        <v>7</v>
      </c>
      <c r="C45" s="278"/>
      <c r="D45" s="278"/>
      <c r="E45" s="287"/>
      <c r="F45" s="287"/>
      <c r="G45" s="287"/>
      <c r="H45" s="287"/>
    </row>
    <row r="46" spans="2:8" ht="13.5" customHeight="1">
      <c r="B46" s="32">
        <v>8</v>
      </c>
      <c r="C46" s="278" t="s">
        <v>204</v>
      </c>
      <c r="D46" s="278"/>
      <c r="E46" s="287" t="e">
        <f>SUM(E39:F45)</f>
        <v>#REF!</v>
      </c>
      <c r="F46" s="287"/>
      <c r="G46" s="287" t="e">
        <f>SUM(G39:H45)</f>
        <v>#REF!</v>
      </c>
      <c r="H46" s="287"/>
    </row>
    <row r="47" ht="12.75">
      <c r="B47" s="25"/>
    </row>
    <row r="48" spans="2:8" ht="38.25" customHeight="1">
      <c r="B48" s="283" t="s">
        <v>356</v>
      </c>
      <c r="C48" s="283"/>
      <c r="D48" s="283"/>
      <c r="E48" s="283"/>
      <c r="F48" s="283"/>
      <c r="G48" s="283"/>
      <c r="H48" s="283"/>
    </row>
    <row r="49" spans="2:8" ht="12.75">
      <c r="B49" s="273" t="s">
        <v>357</v>
      </c>
      <c r="C49" s="273"/>
      <c r="D49" s="273"/>
      <c r="E49" s="273"/>
      <c r="F49" s="273"/>
      <c r="G49" s="273"/>
      <c r="H49" s="273"/>
    </row>
    <row r="50" spans="2:8" ht="12.75">
      <c r="B50" s="273" t="s">
        <v>357</v>
      </c>
      <c r="C50" s="273"/>
      <c r="D50" s="273"/>
      <c r="E50" s="273"/>
      <c r="F50" s="273"/>
      <c r="G50" s="273"/>
      <c r="H50" s="273"/>
    </row>
    <row r="51" ht="12.75">
      <c r="B51" s="26"/>
    </row>
    <row r="53" ht="14.25">
      <c r="B53" s="43">
        <v>10</v>
      </c>
    </row>
  </sheetData>
  <sheetProtection/>
  <mergeCells count="81">
    <mergeCell ref="B48:H48"/>
    <mergeCell ref="B49:H49"/>
    <mergeCell ref="B50:H50"/>
    <mergeCell ref="C45:D45"/>
    <mergeCell ref="E45:F45"/>
    <mergeCell ref="G45:H45"/>
    <mergeCell ref="C46:D46"/>
    <mergeCell ref="E46:F46"/>
    <mergeCell ref="G46:H46"/>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C34:D34"/>
    <mergeCell ref="E34:F34"/>
    <mergeCell ref="G34:H34"/>
    <mergeCell ref="B36:G36"/>
    <mergeCell ref="C38:D38"/>
    <mergeCell ref="E38:F38"/>
    <mergeCell ref="G38:H38"/>
    <mergeCell ref="C32:D32"/>
    <mergeCell ref="E32:F32"/>
    <mergeCell ref="G32:H32"/>
    <mergeCell ref="C33:D33"/>
    <mergeCell ref="E33:F33"/>
    <mergeCell ref="G33:H33"/>
    <mergeCell ref="C30:D30"/>
    <mergeCell ref="E30:F30"/>
    <mergeCell ref="G30:H30"/>
    <mergeCell ref="C31:D31"/>
    <mergeCell ref="E31:F31"/>
    <mergeCell ref="G31:H31"/>
    <mergeCell ref="E25:F25"/>
    <mergeCell ref="G25:H25"/>
    <mergeCell ref="B27:H27"/>
    <mergeCell ref="C29:D29"/>
    <mergeCell ref="E29:F29"/>
    <mergeCell ref="G29:H29"/>
    <mergeCell ref="E21:F21"/>
    <mergeCell ref="G21:H21"/>
    <mergeCell ref="E22:F22"/>
    <mergeCell ref="G22:H22"/>
    <mergeCell ref="B23:B24"/>
    <mergeCell ref="E23:F23"/>
    <mergeCell ref="G23:H23"/>
    <mergeCell ref="E24:F24"/>
    <mergeCell ref="G24:H24"/>
    <mergeCell ref="B13:H13"/>
    <mergeCell ref="B15:H15"/>
    <mergeCell ref="B17:D17"/>
    <mergeCell ref="E19:F19"/>
    <mergeCell ref="G19:H19"/>
    <mergeCell ref="E20:F20"/>
    <mergeCell ref="G20:H20"/>
    <mergeCell ref="C7:D7"/>
    <mergeCell ref="E7:F7"/>
    <mergeCell ref="C8:D8"/>
    <mergeCell ref="E8:F8"/>
    <mergeCell ref="B11:H11"/>
    <mergeCell ref="B12:H12"/>
    <mergeCell ref="B2:H2"/>
    <mergeCell ref="C4:D4"/>
    <mergeCell ref="E4:F4"/>
    <mergeCell ref="C5:D5"/>
    <mergeCell ref="E5:F5"/>
    <mergeCell ref="C6:D6"/>
    <mergeCell ref="E6:F6"/>
  </mergeCells>
  <printOptions/>
  <pageMargins left="0.7" right="0.7" top="0.75" bottom="0.75" header="0.3" footer="0.3"/>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Munguntsatsral Tungalag</cp:lastModifiedBy>
  <cp:lastPrinted>2020-02-11T02:01:01Z</cp:lastPrinted>
  <dcterms:modified xsi:type="dcterms:W3CDTF">2021-03-02T09:32:10Z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