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3" i="1"/>
  <c r="C33"/>
  <c r="C39" s="1"/>
  <c r="C41" s="1"/>
  <c r="D23"/>
  <c r="D28" s="1"/>
  <c r="C23"/>
  <c r="C28" s="1"/>
  <c r="C29" s="1"/>
  <c r="D22"/>
  <c r="D17"/>
  <c r="C17"/>
  <c r="D14"/>
  <c r="C14"/>
  <c r="D35" l="1"/>
  <c r="D39" s="1"/>
  <c r="D41" s="1"/>
  <c r="D29"/>
  <c r="D18"/>
  <c r="C18"/>
</calcChain>
</file>

<file path=xl/sharedStrings.xml><?xml version="1.0" encoding="utf-8"?>
<sst xmlns="http://schemas.openxmlformats.org/spreadsheetml/2006/main" count="36" uniqueCount="36">
  <si>
    <t xml:space="preserve">                                санхүүгийн тайлангийн хураангуй</t>
  </si>
  <si>
    <t xml:space="preserve"> /мян.төг/</t>
  </si>
  <si>
    <t>а. ҮЛДЭГДЛИЙН ТЭНЦЭЛ</t>
  </si>
  <si>
    <t>Оны эхэнд</t>
  </si>
  <si>
    <t>Оны эцэст</t>
  </si>
  <si>
    <t>Мөнгөн хөрөнгө</t>
  </si>
  <si>
    <t>Авлага</t>
  </si>
  <si>
    <t>Татвар, НДШ-ийн авлага</t>
  </si>
  <si>
    <t>Мал амьтан</t>
  </si>
  <si>
    <t>Эргэлтийн хөрөнгийн дүн</t>
  </si>
  <si>
    <t>Үндсэн хөрөнгө</t>
  </si>
  <si>
    <t>Биет бус ба хөрөнгө оруулалт</t>
  </si>
  <si>
    <t>Эргэлтийн бус хөрөнгийн дүн</t>
  </si>
  <si>
    <t>Нийт хөрөнгийн дүн</t>
  </si>
  <si>
    <t>Дансны өглөг</t>
  </si>
  <si>
    <t>Цалингийн өглөг</t>
  </si>
  <si>
    <t>Татварын өглөг</t>
  </si>
  <si>
    <t>Өр төлбөрийн дүн</t>
  </si>
  <si>
    <t>Эзний өмч</t>
  </si>
  <si>
    <t>Нэмж төлөгдсөн капитал</t>
  </si>
  <si>
    <t>Хуримтлагдсан ашиг /алдагдал/</t>
  </si>
  <si>
    <t>Эзэмшигчийн өмчийн дүн</t>
  </si>
  <si>
    <t>Өр төлбөр ба эзэмшигчийн өмчийн дүн</t>
  </si>
  <si>
    <t>б. Орлого үр дүнгийн тайлан</t>
  </si>
  <si>
    <t>Цэвэр борлуулалт</t>
  </si>
  <si>
    <t>ББӨ</t>
  </si>
  <si>
    <t>Нийт ашиг</t>
  </si>
  <si>
    <t>Үйл ажиллагааны зардал</t>
  </si>
  <si>
    <t>Үйл ажиллагааны ашиг</t>
  </si>
  <si>
    <t>Үйл ажиллагааны бус орлого</t>
  </si>
  <si>
    <t>Үйл ажиллагааны бус зардал</t>
  </si>
  <si>
    <t>Бусад ашиг /алдагдал/</t>
  </si>
  <si>
    <t>Ердийн ажилагааны ашиг, алдагдал</t>
  </si>
  <si>
    <t>Орлогын татварын зардал</t>
  </si>
  <si>
    <t>Тайлант үеийн ашиг алдагдал</t>
  </si>
  <si>
    <t xml:space="preserve">                        МОНГОЛ САВХИ ХК-ийн 2020 оны 4-р улирлын </t>
  </si>
</sst>
</file>

<file path=xl/styles.xml><?xml version="1.0" encoding="utf-8"?>
<styleSheet xmlns="http://schemas.openxmlformats.org/spreadsheetml/2006/main">
  <numFmts count="1">
    <numFmt numFmtId="164" formatCode="_-* #,##0.0_₮_-;\-* #,##0.0_₮_-;_-* &quot;-&quot;?_₮_-;_-@_-"/>
  </numFmts>
  <fonts count="4">
    <font>
      <sz val="11"/>
      <color theme="1"/>
      <name val="Calibri"/>
      <family val="2"/>
      <scheme val="minor"/>
    </font>
    <font>
      <sz val="8"/>
      <color theme="1"/>
      <name val="Arial Mon"/>
      <family val="2"/>
    </font>
    <font>
      <b/>
      <i/>
      <sz val="8"/>
      <color theme="1"/>
      <name val="Arial Mon"/>
      <family val="2"/>
    </font>
    <font>
      <b/>
      <sz val="8"/>
      <color theme="1"/>
      <name val="Arial Mo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E41"/>
  <sheetViews>
    <sheetView tabSelected="1" topLeftCell="A13" workbookViewId="0">
      <selection activeCell="D44" sqref="D44"/>
    </sheetView>
  </sheetViews>
  <sheetFormatPr defaultColWidth="9.109375" defaultRowHeight="10.199999999999999"/>
  <cols>
    <col min="1" max="1" width="4.44140625" style="1" customWidth="1"/>
    <col min="2" max="2" width="33.88671875" style="1" customWidth="1"/>
    <col min="3" max="3" width="11.88671875" style="3" customWidth="1"/>
    <col min="4" max="4" width="12.33203125" style="3" customWidth="1"/>
    <col min="5" max="5" width="12.33203125" style="1" customWidth="1"/>
    <col min="6" max="16384" width="9.109375" style="1"/>
  </cols>
  <sheetData>
    <row r="4" spans="1:4">
      <c r="B4" s="2" t="s">
        <v>35</v>
      </c>
    </row>
    <row r="5" spans="1:4">
      <c r="B5" s="2" t="s">
        <v>0</v>
      </c>
    </row>
    <row r="6" spans="1:4">
      <c r="B6" s="2"/>
    </row>
    <row r="7" spans="1:4">
      <c r="B7" s="2"/>
    </row>
    <row r="8" spans="1:4">
      <c r="B8" s="2"/>
      <c r="D8" s="4" t="s">
        <v>1</v>
      </c>
    </row>
    <row r="9" spans="1:4">
      <c r="A9" s="5"/>
      <c r="B9" s="6" t="s">
        <v>2</v>
      </c>
      <c r="C9" s="7" t="s">
        <v>3</v>
      </c>
      <c r="D9" s="7" t="s">
        <v>4</v>
      </c>
    </row>
    <row r="10" spans="1:4">
      <c r="A10" s="8">
        <v>1</v>
      </c>
      <c r="B10" s="5" t="s">
        <v>5</v>
      </c>
      <c r="C10" s="9">
        <v>346.7</v>
      </c>
      <c r="D10" s="9">
        <v>82187.7</v>
      </c>
    </row>
    <row r="11" spans="1:4">
      <c r="A11" s="8">
        <v>2</v>
      </c>
      <c r="B11" s="5" t="s">
        <v>6</v>
      </c>
      <c r="C11" s="9">
        <v>240615.9</v>
      </c>
      <c r="D11" s="9">
        <v>240115.9</v>
      </c>
    </row>
    <row r="12" spans="1:4">
      <c r="A12" s="8">
        <v>3</v>
      </c>
      <c r="B12" s="5" t="s">
        <v>7</v>
      </c>
      <c r="C12" s="9">
        <v>5</v>
      </c>
      <c r="D12" s="9">
        <v>12.7</v>
      </c>
    </row>
    <row r="13" spans="1:4">
      <c r="A13" s="8">
        <v>4</v>
      </c>
      <c r="B13" s="5" t="s">
        <v>8</v>
      </c>
      <c r="C13" s="9">
        <v>1885.3</v>
      </c>
      <c r="D13" s="9">
        <v>1885.3</v>
      </c>
    </row>
    <row r="14" spans="1:4">
      <c r="A14" s="8"/>
      <c r="B14" s="6" t="s">
        <v>9</v>
      </c>
      <c r="C14" s="7">
        <f>SUM(C10:C13)</f>
        <v>242852.9</v>
      </c>
      <c r="D14" s="7">
        <f>SUM(D10:D13)</f>
        <v>324201.59999999998</v>
      </c>
    </row>
    <row r="15" spans="1:4">
      <c r="A15" s="8">
        <v>5</v>
      </c>
      <c r="B15" s="5" t="s">
        <v>10</v>
      </c>
      <c r="C15" s="9">
        <v>1424374.2</v>
      </c>
      <c r="D15" s="9">
        <v>1371732.1</v>
      </c>
    </row>
    <row r="16" spans="1:4">
      <c r="A16" s="8">
        <v>6</v>
      </c>
      <c r="B16" s="5" t="s">
        <v>11</v>
      </c>
      <c r="C16" s="9">
        <v>70376.5</v>
      </c>
      <c r="D16" s="9">
        <v>70376.5</v>
      </c>
    </row>
    <row r="17" spans="1:5">
      <c r="A17" s="8"/>
      <c r="B17" s="6" t="s">
        <v>12</v>
      </c>
      <c r="C17" s="7">
        <f>SUM(C15:C16)</f>
        <v>1494750.7</v>
      </c>
      <c r="D17" s="7">
        <f>SUM(D15:D16)</f>
        <v>1442108.6</v>
      </c>
    </row>
    <row r="18" spans="1:5">
      <c r="A18" s="8"/>
      <c r="B18" s="10" t="s">
        <v>13</v>
      </c>
      <c r="C18" s="11">
        <f>+C14+C17</f>
        <v>1737603.5999999999</v>
      </c>
      <c r="D18" s="11">
        <f>+D14+D17</f>
        <v>1766310.2000000002</v>
      </c>
    </row>
    <row r="19" spans="1:5">
      <c r="A19" s="8">
        <v>7</v>
      </c>
      <c r="B19" s="5" t="s">
        <v>14</v>
      </c>
      <c r="C19" s="9">
        <v>203125.7</v>
      </c>
      <c r="D19" s="9">
        <v>219119.3</v>
      </c>
    </row>
    <row r="20" spans="1:5">
      <c r="A20" s="8">
        <v>8</v>
      </c>
      <c r="B20" s="5" t="s">
        <v>15</v>
      </c>
      <c r="C20" s="9">
        <v>388</v>
      </c>
      <c r="D20" s="9">
        <v>88</v>
      </c>
    </row>
    <row r="21" spans="1:5">
      <c r="A21" s="8">
        <v>9</v>
      </c>
      <c r="B21" s="5" t="s">
        <v>16</v>
      </c>
      <c r="C21" s="9">
        <v>1633.9</v>
      </c>
      <c r="D21" s="9">
        <v>12025.8</v>
      </c>
    </row>
    <row r="22" spans="1:5">
      <c r="A22" s="8"/>
      <c r="B22" s="5" t="s">
        <v>17</v>
      </c>
      <c r="C22" s="9">
        <v>205147.6</v>
      </c>
      <c r="D22" s="9">
        <f>SUM(D19:D21)</f>
        <v>231233.09999999998</v>
      </c>
    </row>
    <row r="23" spans="1:5">
      <c r="A23" s="8">
        <v>10</v>
      </c>
      <c r="B23" s="5" t="s">
        <v>18</v>
      </c>
      <c r="C23" s="9">
        <f>247534.3-8949</f>
        <v>238585.3</v>
      </c>
      <c r="D23" s="9">
        <f>247534.3-8949</f>
        <v>238585.3</v>
      </c>
    </row>
    <row r="24" spans="1:5">
      <c r="A24" s="8">
        <v>11</v>
      </c>
      <c r="B24" s="5" t="s">
        <v>19</v>
      </c>
      <c r="C24" s="9">
        <v>1486241.1</v>
      </c>
      <c r="D24" s="9">
        <v>1486241.1</v>
      </c>
    </row>
    <row r="25" spans="1:5">
      <c r="A25" s="8">
        <v>12</v>
      </c>
      <c r="B25" s="5" t="s">
        <v>20</v>
      </c>
      <c r="C25" s="9">
        <v>-192370.4</v>
      </c>
      <c r="D25" s="9">
        <v>-189749.3</v>
      </c>
    </row>
    <row r="26" spans="1:5">
      <c r="A26" s="8">
        <v>13</v>
      </c>
      <c r="B26" s="5"/>
      <c r="C26" s="9"/>
      <c r="D26" s="9"/>
    </row>
    <row r="27" spans="1:5">
      <c r="A27" s="8">
        <v>14</v>
      </c>
      <c r="B27" s="5"/>
      <c r="C27" s="9"/>
      <c r="D27" s="9"/>
    </row>
    <row r="28" spans="1:5">
      <c r="A28" s="8"/>
      <c r="B28" s="6" t="s">
        <v>21</v>
      </c>
      <c r="C28" s="7">
        <f>+C23+C24+C25</f>
        <v>1532456.0000000002</v>
      </c>
      <c r="D28" s="7">
        <f>+D23+D24+D25</f>
        <v>1535077.1</v>
      </c>
    </row>
    <row r="29" spans="1:5">
      <c r="A29" s="8"/>
      <c r="B29" s="10" t="s">
        <v>22</v>
      </c>
      <c r="C29" s="11">
        <f>+C22+C28</f>
        <v>1737603.6000000003</v>
      </c>
      <c r="D29" s="11">
        <f>+D22+D28</f>
        <v>1766310.2000000002</v>
      </c>
      <c r="E29" s="3"/>
    </row>
    <row r="30" spans="1:5">
      <c r="A30" s="8"/>
      <c r="B30" s="10" t="s">
        <v>23</v>
      </c>
      <c r="C30" s="9"/>
      <c r="D30" s="9"/>
    </row>
    <row r="31" spans="1:5">
      <c r="A31" s="8">
        <v>15</v>
      </c>
      <c r="B31" s="5" t="s">
        <v>24</v>
      </c>
      <c r="C31" s="9">
        <v>331231.09999999998</v>
      </c>
      <c r="D31" s="9">
        <v>292743.2</v>
      </c>
    </row>
    <row r="32" spans="1:5">
      <c r="A32" s="8">
        <v>16</v>
      </c>
      <c r="B32" s="5" t="s">
        <v>25</v>
      </c>
      <c r="C32" s="9">
        <v>0</v>
      </c>
      <c r="D32" s="9">
        <v>0</v>
      </c>
    </row>
    <row r="33" spans="1:4">
      <c r="A33" s="8">
        <v>17</v>
      </c>
      <c r="B33" s="5" t="s">
        <v>26</v>
      </c>
      <c r="C33" s="9">
        <f>+C31-C32</f>
        <v>331231.09999999998</v>
      </c>
      <c r="D33" s="9">
        <f>+D31-D32</f>
        <v>292743.2</v>
      </c>
    </row>
    <row r="34" spans="1:4">
      <c r="A34" s="8">
        <v>18</v>
      </c>
      <c r="B34" s="5" t="s">
        <v>27</v>
      </c>
      <c r="C34" s="9">
        <v>337250.5</v>
      </c>
      <c r="D34" s="9">
        <v>289775</v>
      </c>
    </row>
    <row r="35" spans="1:4">
      <c r="A35" s="8">
        <v>19</v>
      </c>
      <c r="B35" s="5" t="s">
        <v>28</v>
      </c>
      <c r="C35" s="9">
        <v>-6019.4</v>
      </c>
      <c r="D35" s="9">
        <f>+D33-D34</f>
        <v>2968.2000000000116</v>
      </c>
    </row>
    <row r="36" spans="1:4">
      <c r="A36" s="8">
        <v>20</v>
      </c>
      <c r="B36" s="5" t="s">
        <v>29</v>
      </c>
      <c r="C36" s="9">
        <v>393.1</v>
      </c>
      <c r="D36" s="9">
        <v>5.9</v>
      </c>
    </row>
    <row r="37" spans="1:4">
      <c r="A37" s="8">
        <v>21</v>
      </c>
      <c r="B37" s="5" t="s">
        <v>30</v>
      </c>
      <c r="C37" s="9">
        <v>-7695.3</v>
      </c>
      <c r="D37" s="9">
        <v>-55.6</v>
      </c>
    </row>
    <row r="38" spans="1:4">
      <c r="A38" s="8">
        <v>22</v>
      </c>
      <c r="B38" s="5" t="s">
        <v>31</v>
      </c>
      <c r="C38" s="9">
        <v>30.8</v>
      </c>
      <c r="D38" s="9">
        <v>0</v>
      </c>
    </row>
    <row r="39" spans="1:4">
      <c r="A39" s="8">
        <v>23</v>
      </c>
      <c r="B39" s="6" t="s">
        <v>32</v>
      </c>
      <c r="C39" s="7">
        <f>+C35+C36+C37+C38</f>
        <v>-13290.8</v>
      </c>
      <c r="D39" s="7">
        <f>+D35+D36+D37+D38</f>
        <v>2918.5000000000118</v>
      </c>
    </row>
    <row r="40" spans="1:4">
      <c r="A40" s="8">
        <v>24</v>
      </c>
      <c r="B40" s="5" t="s">
        <v>33</v>
      </c>
      <c r="C40" s="9">
        <v>39.299999999999997</v>
      </c>
      <c r="D40" s="9">
        <v>297.39999999999998</v>
      </c>
    </row>
    <row r="41" spans="1:4">
      <c r="A41" s="8">
        <v>25</v>
      </c>
      <c r="B41" s="10" t="s">
        <v>34</v>
      </c>
      <c r="C41" s="11">
        <f>+C39-C40</f>
        <v>-13330.099999999999</v>
      </c>
      <c r="D41" s="11">
        <f>+D39-D40</f>
        <v>2621.1000000000117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2021-02-05T01:29:43Z</dcterms:modified>
</cp:coreProperties>
</file>