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USR4214\Desktop\"/>
    </mc:Choice>
  </mc:AlternateContent>
  <bookViews>
    <workbookView xWindow="0" yWindow="0" windowWidth="21600" windowHeight="9135"/>
  </bookViews>
  <sheets>
    <sheet name="ААН" sheetId="1" r:id="rId1"/>
    <sheet name="Даатгал" sheetId="2" r:id="rId2"/>
    <sheet name="ББСБ" sheetId="3" r:id="rId3"/>
    <sheet name="ҮЦК" sheetId="4" r:id="rId4"/>
  </sheets>
  <definedNames>
    <definedName name="_xlnm._FilterDatabase" localSheetId="0" hidden="1">ААН!$A$2:$X$2</definedName>
    <definedName name="_xlnm._FilterDatabase" localSheetId="2" hidden="1">ББСБ!$A$2:$V$2</definedName>
    <definedName name="_xlnm._FilterDatabase" localSheetId="1" hidden="1">Даатгал!$A$2:$V$2</definedName>
    <definedName name="_xlnm._FilterDatabase" localSheetId="3" hidden="1">ҮЦК!$A$2:$V$2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1" l="1"/>
  <c r="U8" i="1"/>
  <c r="U13" i="1"/>
  <c r="U3" i="1"/>
  <c r="U150" i="1"/>
  <c r="U40" i="1"/>
  <c r="U22" i="1"/>
  <c r="U7" i="1"/>
  <c r="U16" i="1"/>
  <c r="U9" i="1"/>
  <c r="U3" i="4" l="1"/>
  <c r="U5" i="4"/>
  <c r="U6" i="4"/>
  <c r="U4" i="4"/>
  <c r="N3" i="4" l="1"/>
  <c r="R5" i="4"/>
  <c r="R6" i="4"/>
  <c r="N6" i="4"/>
  <c r="U6" i="3"/>
  <c r="U3" i="3"/>
  <c r="U5" i="3"/>
  <c r="U4" i="3"/>
  <c r="R4" i="3"/>
  <c r="R3" i="3"/>
  <c r="R5" i="3"/>
  <c r="U5" i="2" l="1"/>
  <c r="U6" i="2"/>
  <c r="U4" i="2"/>
  <c r="M4" i="2"/>
  <c r="I4" i="2"/>
  <c r="F4" i="2"/>
  <c r="N5" i="2"/>
  <c r="I5" i="2"/>
  <c r="F5" i="2"/>
  <c r="U3" i="2"/>
  <c r="U57" i="1" l="1"/>
  <c r="U77" i="1"/>
  <c r="U99" i="1"/>
  <c r="U138" i="1"/>
  <c r="U135" i="1"/>
  <c r="U15" i="1"/>
  <c r="U32" i="1"/>
  <c r="U24" i="1"/>
  <c r="U148" i="1"/>
  <c r="U29" i="1"/>
  <c r="U92" i="1"/>
  <c r="U119" i="1"/>
  <c r="U10" i="1"/>
  <c r="U91" i="1"/>
  <c r="U76" i="1"/>
  <c r="U126" i="1"/>
  <c r="U86" i="1"/>
  <c r="U108" i="1"/>
  <c r="U53" i="1"/>
  <c r="U114" i="1"/>
  <c r="U17" i="1"/>
  <c r="U23" i="1"/>
  <c r="U96" i="1"/>
  <c r="U75" i="1"/>
  <c r="U74" i="1"/>
  <c r="U105" i="1"/>
  <c r="U73" i="1"/>
  <c r="U116" i="1"/>
  <c r="U145" i="1"/>
  <c r="U33" i="1"/>
  <c r="U115" i="1"/>
  <c r="U49" i="1"/>
  <c r="U89" i="1"/>
  <c r="U117" i="1"/>
  <c r="U94" i="1"/>
  <c r="U118" i="1"/>
  <c r="U124" i="1"/>
  <c r="U37" i="1"/>
  <c r="U132" i="1"/>
  <c r="U72" i="1"/>
  <c r="U19" i="1"/>
  <c r="U71" i="1"/>
  <c r="U120" i="1"/>
  <c r="U127" i="1"/>
  <c r="U107" i="1"/>
  <c r="U137" i="1"/>
  <c r="U134" i="1"/>
  <c r="U70" i="1"/>
  <c r="U111" i="1"/>
  <c r="U80" i="1"/>
  <c r="U47" i="1"/>
  <c r="U69" i="1"/>
  <c r="U110" i="1"/>
  <c r="U36" i="1"/>
  <c r="U93" i="1"/>
  <c r="U129" i="1"/>
  <c r="U31" i="1"/>
  <c r="U6" i="1"/>
  <c r="U141" i="1"/>
  <c r="U25" i="1"/>
  <c r="U68" i="1"/>
  <c r="U51" i="1"/>
  <c r="U67" i="1"/>
  <c r="U106" i="1"/>
  <c r="U87" i="1"/>
  <c r="U133" i="1"/>
  <c r="U34" i="1"/>
  <c r="U131" i="1"/>
  <c r="U54" i="1"/>
  <c r="U30" i="1"/>
  <c r="U102" i="1"/>
  <c r="U46" i="1"/>
  <c r="U66" i="1"/>
  <c r="U104" i="1"/>
  <c r="U28" i="1"/>
  <c r="U149" i="1"/>
  <c r="U44" i="1"/>
  <c r="U65" i="1"/>
  <c r="U95" i="1"/>
  <c r="U78" i="1"/>
  <c r="U97" i="1"/>
  <c r="U50" i="1"/>
  <c r="U20" i="1"/>
  <c r="U64" i="1"/>
  <c r="U56" i="1"/>
  <c r="U38" i="1"/>
  <c r="U100" i="1"/>
  <c r="U63" i="1"/>
  <c r="U122" i="1"/>
  <c r="U18" i="1"/>
  <c r="U79" i="1"/>
  <c r="U83" i="1"/>
  <c r="U43" i="1"/>
  <c r="U52" i="1"/>
  <c r="U144" i="1"/>
  <c r="U45" i="1"/>
  <c r="U146" i="1"/>
  <c r="U81" i="1"/>
  <c r="U62" i="1"/>
  <c r="U113" i="1"/>
  <c r="U112" i="1"/>
  <c r="U41" i="1"/>
  <c r="U48" i="1"/>
  <c r="U26" i="1"/>
  <c r="U101" i="1"/>
  <c r="U5" i="1"/>
  <c r="U140" i="1"/>
  <c r="U136" i="1"/>
  <c r="U85" i="1"/>
  <c r="U42" i="1"/>
  <c r="U55" i="1"/>
  <c r="U98" i="1"/>
  <c r="U143" i="1"/>
  <c r="U4" i="1"/>
  <c r="U21" i="1"/>
  <c r="U35" i="1"/>
  <c r="U61" i="1"/>
  <c r="U88" i="1"/>
  <c r="U90" i="1"/>
  <c r="U11" i="1"/>
  <c r="U139" i="1"/>
  <c r="U123" i="1"/>
  <c r="U147" i="1"/>
  <c r="U60" i="1"/>
  <c r="U142" i="1"/>
  <c r="U121" i="1"/>
  <c r="U130" i="1"/>
  <c r="U125" i="1"/>
  <c r="U82" i="1"/>
  <c r="U39" i="1"/>
  <c r="U103" i="1"/>
  <c r="U27" i="1"/>
  <c r="U84" i="1"/>
  <c r="U109" i="1"/>
  <c r="U59" i="1"/>
  <c r="U14" i="1"/>
  <c r="U128" i="1"/>
  <c r="U58" i="1"/>
</calcChain>
</file>

<file path=xl/sharedStrings.xml><?xml version="1.0" encoding="utf-8"?>
<sst xmlns="http://schemas.openxmlformats.org/spreadsheetml/2006/main" count="421" uniqueCount="340">
  <si>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</si>
  <si>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</si>
  <si>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</si>
  <si>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</si>
  <si>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</si>
  <si>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</si>
  <si>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</si>
  <si>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</si>
  <si>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</si>
  <si>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</si>
  <si>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</si>
  <si>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</si>
  <si>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</si>
  <si>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</si>
  <si>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</si>
  <si>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</si>
  <si>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</si>
  <si>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</si>
  <si>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</si>
  <si>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</si>
  <si>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</si>
  <si>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</si>
  <si>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</si>
  <si>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</si>
  <si>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</si>
  <si>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Адуунчулуун</t>
  </si>
  <si>
    <t>ADL</t>
  </si>
  <si>
    <t>APU</t>
  </si>
  <si>
    <t>Атарөргөө</t>
  </si>
  <si>
    <t>ATR</t>
  </si>
  <si>
    <t>Багануур</t>
  </si>
  <si>
    <t>BAN</t>
  </si>
  <si>
    <t>БаянголЗочидБуудал</t>
  </si>
  <si>
    <t>BNG</t>
  </si>
  <si>
    <t>Баянтээг</t>
  </si>
  <si>
    <t>BTG</t>
  </si>
  <si>
    <t>Даланзадгадын ДЦС</t>
  </si>
  <si>
    <t>DZS</t>
  </si>
  <si>
    <t>Дарханзочидбуудал</t>
  </si>
  <si>
    <t>DZG</t>
  </si>
  <si>
    <t>Дорнод авто зам ХХК</t>
  </si>
  <si>
    <t>DAZ</t>
  </si>
  <si>
    <t>Дорнодхудалдаа</t>
  </si>
  <si>
    <t>DES</t>
  </si>
  <si>
    <t>Дулааншарынгол</t>
  </si>
  <si>
    <t>DSH</t>
  </si>
  <si>
    <t>Дулааны цахилгаан станц4</t>
  </si>
  <si>
    <t>DSD</t>
  </si>
  <si>
    <t>Дулааны цахилгаан станц3</t>
  </si>
  <si>
    <t>DGS</t>
  </si>
  <si>
    <t>Этранс ложистикс</t>
  </si>
  <si>
    <t>ETR</t>
  </si>
  <si>
    <t>BOE</t>
  </si>
  <si>
    <t>Монголиадевелопмент ресорсес</t>
  </si>
  <si>
    <t>MDR</t>
  </si>
  <si>
    <t>Ганхэрлэн ХХК</t>
  </si>
  <si>
    <t>HZB</t>
  </si>
  <si>
    <t>Ганхийц</t>
  </si>
  <si>
    <t>GHC</t>
  </si>
  <si>
    <t>Глобал лайф технологи</t>
  </si>
  <si>
    <t>BAJ</t>
  </si>
  <si>
    <t>Хасу-Мандал ХК</t>
  </si>
  <si>
    <t>HSR</t>
  </si>
  <si>
    <t>Хай Би Ойл</t>
  </si>
  <si>
    <t>HBO</t>
  </si>
  <si>
    <t>Гермесцентр</t>
  </si>
  <si>
    <t>HRM</t>
  </si>
  <si>
    <t>Хотдевелопмент</t>
  </si>
  <si>
    <t>SDT</t>
  </si>
  <si>
    <t>HGN</t>
  </si>
  <si>
    <t>Монголын хөрөнгийн бирж</t>
  </si>
  <si>
    <t>HBJ</t>
  </si>
  <si>
    <t>Хөсөгтрейд</t>
  </si>
  <si>
    <t>HSG</t>
  </si>
  <si>
    <t>ХөвсгөлАлтандуулга</t>
  </si>
  <si>
    <t>ADU</t>
  </si>
  <si>
    <t>ХөвсгөлУсанзам</t>
  </si>
  <si>
    <t>HUZ</t>
  </si>
  <si>
    <t>Ай түүлс</t>
  </si>
  <si>
    <t>ITLS</t>
  </si>
  <si>
    <t>Женкотур бюро</t>
  </si>
  <si>
    <t>JTB</t>
  </si>
  <si>
    <t>Жуулчин Дюти Фрий</t>
  </si>
  <si>
    <t>SUL</t>
  </si>
  <si>
    <t>Жуулчинговь</t>
  </si>
  <si>
    <t>JGV</t>
  </si>
  <si>
    <t>Махимпэкс</t>
  </si>
  <si>
    <t>MMX</t>
  </si>
  <si>
    <t>MIE</t>
  </si>
  <si>
    <t>Мерекс</t>
  </si>
  <si>
    <t>MRX</t>
  </si>
  <si>
    <t xml:space="preserve">МИК холдинг </t>
  </si>
  <si>
    <t>MIK</t>
  </si>
  <si>
    <t xml:space="preserve">Эм Эн ди </t>
  </si>
  <si>
    <t>DLH</t>
  </si>
  <si>
    <t>Могойнгол</t>
  </si>
  <si>
    <t>BDL</t>
  </si>
  <si>
    <t>Мон-Ит Булигаар</t>
  </si>
  <si>
    <t>MBG</t>
  </si>
  <si>
    <t>Монголынцахилгаанхолбоо</t>
  </si>
  <si>
    <t>MCH</t>
  </si>
  <si>
    <t>МонголБазальт</t>
  </si>
  <si>
    <t>MBW</t>
  </si>
  <si>
    <t>Монголдизель</t>
  </si>
  <si>
    <t>MDZ</t>
  </si>
  <si>
    <t>Монголсавхи</t>
  </si>
  <si>
    <t>UYN</t>
  </si>
  <si>
    <t>Монинжбар</t>
  </si>
  <si>
    <t>MIB</t>
  </si>
  <si>
    <t>Моннаб</t>
  </si>
  <si>
    <t>MNB</t>
  </si>
  <si>
    <t>Моносхүнс</t>
  </si>
  <si>
    <t>MFC</t>
  </si>
  <si>
    <t>НэхээсгүйЭдлэл</t>
  </si>
  <si>
    <t>NXE</t>
  </si>
  <si>
    <t xml:space="preserve">Ногоон хөгжил үндэсний нэгдэл </t>
  </si>
  <si>
    <t>JLT</t>
  </si>
  <si>
    <t>Оллоо</t>
  </si>
  <si>
    <t>OLL</t>
  </si>
  <si>
    <t>Ремикон</t>
  </si>
  <si>
    <t>RMC</t>
  </si>
  <si>
    <t>Шарынгол</t>
  </si>
  <si>
    <t>SHG</t>
  </si>
  <si>
    <t>Шинэст</t>
  </si>
  <si>
    <t>NRS</t>
  </si>
  <si>
    <t>Стандарт ноос ХК</t>
  </si>
  <si>
    <t>ALI</t>
  </si>
  <si>
    <t>Сүү</t>
  </si>
  <si>
    <t>SUU</t>
  </si>
  <si>
    <t>Тахько</t>
  </si>
  <si>
    <t>TAH</t>
  </si>
  <si>
    <t>Талхчихэр</t>
  </si>
  <si>
    <t>TCK</t>
  </si>
  <si>
    <t>Талынгал</t>
  </si>
  <si>
    <t>TAL</t>
  </si>
  <si>
    <t>Техникимпорт</t>
  </si>
  <si>
    <t>TEX</t>
  </si>
  <si>
    <t>Тавантолгой</t>
  </si>
  <si>
    <t>TTL</t>
  </si>
  <si>
    <t>Түмэншувуут</t>
  </si>
  <si>
    <t>TUM</t>
  </si>
  <si>
    <t>ТүшигУул</t>
  </si>
  <si>
    <t>TUS</t>
  </si>
  <si>
    <t>УлаанбаатарБүк</t>
  </si>
  <si>
    <t>BUK</t>
  </si>
  <si>
    <t>УБ Дулааны сүлжээ</t>
  </si>
  <si>
    <t>UDS</t>
  </si>
  <si>
    <t>Улаанбаатархивс</t>
  </si>
  <si>
    <t>UBH</t>
  </si>
  <si>
    <t>УлсынИхДэлгүүр</t>
  </si>
  <si>
    <t>UID</t>
  </si>
  <si>
    <t>Увсхүнс</t>
  </si>
  <si>
    <t>HUN</t>
  </si>
  <si>
    <t>Завханбаялаг</t>
  </si>
  <si>
    <t>BLG</t>
  </si>
  <si>
    <t>Би Ди Сек</t>
  </si>
  <si>
    <t>BDS</t>
  </si>
  <si>
    <t>Евразиа капитал холдинг</t>
  </si>
  <si>
    <t>Ард кредит</t>
  </si>
  <si>
    <t>Инвескор</t>
  </si>
  <si>
    <t>Тандэм инвест</t>
  </si>
  <si>
    <t>Лэнд.мн</t>
  </si>
  <si>
    <t>INV</t>
  </si>
  <si>
    <t>LEND</t>
  </si>
  <si>
    <t>ADB</t>
  </si>
  <si>
    <t>VIK</t>
  </si>
  <si>
    <t>BEU</t>
  </si>
  <si>
    <t>TEE</t>
  </si>
  <si>
    <t>AMT</t>
  </si>
  <si>
    <t>Бодь даатгал</t>
  </si>
  <si>
    <t>Мандал даатгал</t>
  </si>
  <si>
    <t>Ард даатгал</t>
  </si>
  <si>
    <t>BODI</t>
  </si>
  <si>
    <t>MDIC</t>
  </si>
  <si>
    <t>Хархорин</t>
  </si>
  <si>
    <t>HHN</t>
  </si>
  <si>
    <t>Алтайнзам</t>
  </si>
  <si>
    <t>AZH</t>
  </si>
  <si>
    <t>Арвижих</t>
  </si>
  <si>
    <t>ARJ</t>
  </si>
  <si>
    <t>Автозам</t>
  </si>
  <si>
    <t>AAR</t>
  </si>
  <si>
    <t>Азык</t>
  </si>
  <si>
    <t>ALD</t>
  </si>
  <si>
    <t>Барилга</t>
  </si>
  <si>
    <t>BRC</t>
  </si>
  <si>
    <t>Бүтээлчүйлс</t>
  </si>
  <si>
    <t>BLC</t>
  </si>
  <si>
    <t>ДархангурилТэжээл</t>
  </si>
  <si>
    <t>DAR</t>
  </si>
  <si>
    <t>Дарханхөвөн</t>
  </si>
  <si>
    <t>DAH</t>
  </si>
  <si>
    <t>Дарханхүнс</t>
  </si>
  <si>
    <t>DHU</t>
  </si>
  <si>
    <t>Дарханы дулааны сүлжээ</t>
  </si>
  <si>
    <t>DDS</t>
  </si>
  <si>
    <t>Дарханы төмөрлөгийн үйлдвэр</t>
  </si>
  <si>
    <t>DTU</t>
  </si>
  <si>
    <t>ДарханСэлэнгийнЦТСүлжээ</t>
  </si>
  <si>
    <t>DSS</t>
  </si>
  <si>
    <t>Дархануссуваг</t>
  </si>
  <si>
    <t>DUS</t>
  </si>
  <si>
    <t>Даваанбулаг</t>
  </si>
  <si>
    <t>DBL</t>
  </si>
  <si>
    <t>Дулааны цахилгаан станц2</t>
  </si>
  <si>
    <t>DKS</t>
  </si>
  <si>
    <t>ДөрвөнУул</t>
  </si>
  <si>
    <t>DRU</t>
  </si>
  <si>
    <t>Эрдэнэт ДЦСтанц</t>
  </si>
  <si>
    <t>EDS</t>
  </si>
  <si>
    <t>ЭрдэнэтАвтозам</t>
  </si>
  <si>
    <t>EAZ</t>
  </si>
  <si>
    <t>Эрдэнэтхүнс</t>
  </si>
  <si>
    <t>TAS</t>
  </si>
  <si>
    <t>Эрдэнэтсуврага</t>
  </si>
  <si>
    <t>SVR</t>
  </si>
  <si>
    <t>Эрдэнэтусдулаантүгээхсүлжэ</t>
  </si>
  <si>
    <t>EUD</t>
  </si>
  <si>
    <t>GUR</t>
  </si>
  <si>
    <t>Гутал</t>
  </si>
  <si>
    <t>GTL</t>
  </si>
  <si>
    <t>Ханынматериал</t>
  </si>
  <si>
    <t>HMK</t>
  </si>
  <si>
    <t>Хартарвагатай</t>
  </si>
  <si>
    <t>TVT</t>
  </si>
  <si>
    <t>ХишигУул</t>
  </si>
  <si>
    <t>HSX</t>
  </si>
  <si>
    <t>Хоринхоёрдугаарбааз</t>
  </si>
  <si>
    <t>AHH</t>
  </si>
  <si>
    <t>Хөвсгөл</t>
  </si>
  <si>
    <t>HVL</t>
  </si>
  <si>
    <t>Хөвсгөлгеологи</t>
  </si>
  <si>
    <t>HUV</t>
  </si>
  <si>
    <t>Хөвсгөлхүнс</t>
  </si>
  <si>
    <t>HHS</t>
  </si>
  <si>
    <t>Хүрд</t>
  </si>
  <si>
    <t>HRD</t>
  </si>
  <si>
    <t>IBA</t>
  </si>
  <si>
    <t>МандалговьИмпекс</t>
  </si>
  <si>
    <t>MNG</t>
  </si>
  <si>
    <t>Монгео</t>
  </si>
  <si>
    <t>MOG</t>
  </si>
  <si>
    <t>Монгол даатгал</t>
  </si>
  <si>
    <t>Монгол секюритиес</t>
  </si>
  <si>
    <t>MSC</t>
  </si>
  <si>
    <t>МонголАлт</t>
  </si>
  <si>
    <t>ERS</t>
  </si>
  <si>
    <t>Монголын төмөр зам</t>
  </si>
  <si>
    <t>MTZ</t>
  </si>
  <si>
    <t>Монголкерамик</t>
  </si>
  <si>
    <t>KEK</t>
  </si>
  <si>
    <t>Монголшевро</t>
  </si>
  <si>
    <t>MVO</t>
  </si>
  <si>
    <t>Накотүлш</t>
  </si>
  <si>
    <t>NKT</t>
  </si>
  <si>
    <t>Налайх дулааны станц</t>
  </si>
  <si>
    <t>NDS</t>
  </si>
  <si>
    <t>Орхонхөгжил</t>
  </si>
  <si>
    <t>HJL</t>
  </si>
  <si>
    <t>Сэлэнгэархөвч</t>
  </si>
  <si>
    <t>ARH</t>
  </si>
  <si>
    <t>Сэлэнгэсүрэг</t>
  </si>
  <si>
    <t>SES</t>
  </si>
  <si>
    <t>Шивээ Овоо</t>
  </si>
  <si>
    <t>SHV</t>
  </si>
  <si>
    <t>Силикат</t>
  </si>
  <si>
    <t>SIL</t>
  </si>
  <si>
    <t>Сор ХК</t>
  </si>
  <si>
    <t>SOR</t>
  </si>
  <si>
    <t>Стандарт агрикалчер групп</t>
  </si>
  <si>
    <t>SOH</t>
  </si>
  <si>
    <t>Тав</t>
  </si>
  <si>
    <t>TAV</t>
  </si>
  <si>
    <t>Тавилга</t>
  </si>
  <si>
    <t>TVL</t>
  </si>
  <si>
    <t>Цагаантолгой</t>
  </si>
  <si>
    <t>TSA</t>
  </si>
  <si>
    <t>Цемент шохой</t>
  </si>
  <si>
    <t>HTS</t>
  </si>
  <si>
    <t>Төмрийнзавод</t>
  </si>
  <si>
    <t>TMZ</t>
  </si>
  <si>
    <t>Улаанбаатар цахилгаан түгээх сүлжээ</t>
  </si>
  <si>
    <t>UTS</t>
  </si>
  <si>
    <t>Өлзий дундговь</t>
  </si>
  <si>
    <t>ULZ</t>
  </si>
  <si>
    <t>ONH</t>
  </si>
  <si>
    <t>Дархан нэхий</t>
  </si>
  <si>
    <t>NEH</t>
  </si>
  <si>
    <t>Арбаянхангай</t>
  </si>
  <si>
    <t>ABH</t>
  </si>
  <si>
    <t>БэрхУул   ХК</t>
  </si>
  <si>
    <t>Борнуур</t>
  </si>
  <si>
    <t>BOR</t>
  </si>
  <si>
    <t>БулганУндарга</t>
  </si>
  <si>
    <t>BUN</t>
  </si>
  <si>
    <t>HCH</t>
  </si>
  <si>
    <t xml:space="preserve">Эрдэнэс сольюшинс </t>
  </si>
  <si>
    <t>HBZ</t>
  </si>
  <si>
    <t>Хэрлэн хивс ХК</t>
  </si>
  <si>
    <t>HRL</t>
  </si>
  <si>
    <t>Ингэттолгой</t>
  </si>
  <si>
    <t>INT</t>
  </si>
  <si>
    <t>ТээвэрАчлал</t>
  </si>
  <si>
    <t>ACL</t>
  </si>
  <si>
    <t>Тээвэрдархан</t>
  </si>
  <si>
    <t>Апу</t>
  </si>
  <si>
    <t>Ард санхүүгийн нэгдэл</t>
  </si>
  <si>
    <t xml:space="preserve"> MNDL</t>
  </si>
  <si>
    <t xml:space="preserve">AIC </t>
  </si>
  <si>
    <t>AARD</t>
  </si>
  <si>
    <t>Говь</t>
  </si>
  <si>
    <t>GOV</t>
  </si>
  <si>
    <t>SUN</t>
  </si>
  <si>
    <t>Бльюскай секьюритиз</t>
  </si>
  <si>
    <t>BSKY</t>
  </si>
  <si>
    <t>АчитАлхабы</t>
  </si>
  <si>
    <t>NOG</t>
  </si>
  <si>
    <t>Автоимпекс</t>
  </si>
  <si>
    <t>AOI</t>
  </si>
  <si>
    <t>Люкс занаду групп</t>
  </si>
  <si>
    <t>BAZ</t>
  </si>
  <si>
    <t>Мандал даатгал ХК</t>
  </si>
  <si>
    <t>MNDL</t>
  </si>
  <si>
    <t xml:space="preserve">Силк нэт </t>
  </si>
  <si>
    <t>GFG</t>
  </si>
  <si>
    <t>Стандарт проперти групп</t>
  </si>
  <si>
    <t>BBD</t>
  </si>
  <si>
    <t>Ихбарилга</t>
  </si>
  <si>
    <t>Хүннү менежмент</t>
  </si>
  <si>
    <t>Хөхган</t>
  </si>
  <si>
    <t>Эрчим баян өлгий</t>
  </si>
  <si>
    <t>Гурил</t>
  </si>
  <si>
    <t>Тэнгэрлиг медиа групп</t>
  </si>
  <si>
    <t>Өндөрхаан</t>
  </si>
  <si>
    <t>Материал импекс</t>
  </si>
  <si>
    <t>Үндэсний хувьчлал сан хамтын ХОС</t>
  </si>
  <si>
    <t>Монгол шуудан</t>
  </si>
  <si>
    <t>XOC</t>
  </si>
  <si>
    <t>MNP</t>
  </si>
  <si>
    <t>Жич: МХБ-д бүртгэлтэй нийт 185 компаниас 2021 оны хагас жилийн санхүүгийн тайлангаа 86.4% нь буюу 160 ХК Сангийн яамны и-балансад шивсэнийг нэгтгэв. Дээрх 160 компаниас 63 компани буюу 39.3% нь ашигтай, 20 компани буюу 12.5% нь ашиг алдагдалгүй, 77 компани буюу 48.1% нь ашиггүй ажилласан байна.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</si>
</sst>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1"/>
      <color rgb="FF1111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78">
    <xf numFmtId="0" fontId="0" fillId="0" borderId="0" xfId="0"/>
    <xf numFmtId="43" fontId="0" fillId="0" borderId="0" xfId="1" applyFont="1"/>
    <xf numFmtId="1" fontId="7" fillId="2" borderId="0" xfId="1" applyNumberFormat="1" applyFont="1" applyFill="1" applyBorder="1" applyAlignment="1">
      <alignment horizontal="center"/>
    </xf>
    <xf numFmtId="43" fontId="7" fillId="2" borderId="0" xfId="1" applyFont="1" applyFill="1" applyBorder="1" applyAlignment="1">
      <alignment horizontal="right"/>
    </xf>
    <xf numFmtId="164" fontId="7" fillId="2" borderId="0" xfId="1" applyNumberFormat="1" applyFont="1" applyFill="1" applyBorder="1" applyAlignment="1">
      <alignment vertical="center"/>
    </xf>
    <xf numFmtId="43" fontId="7" fillId="2" borderId="0" xfId="1" applyFont="1" applyFill="1" applyBorder="1"/>
    <xf numFmtId="0" fontId="9" fillId="0" borderId="0" xfId="0" applyFont="1"/>
    <xf numFmtId="1" fontId="7" fillId="2" borderId="1" xfId="1" applyNumberFormat="1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9" fillId="0" borderId="0" xfId="1" applyNumberFormat="1" applyFont="1"/>
    <xf numFmtId="0" fontId="6" fillId="0" borderId="0" xfId="0" applyFont="1"/>
    <xf numFmtId="43" fontId="9" fillId="0" borderId="0" xfId="1" applyFont="1"/>
    <xf numFmtId="166" fontId="9" fillId="0" borderId="0" xfId="1" applyNumberFormat="1" applyFont="1"/>
    <xf numFmtId="43" fontId="10" fillId="2" borderId="1" xfId="1" applyFont="1" applyFill="1" applyBorder="1" applyAlignment="1">
      <alignment horizontal="right" vertical="center" wrapText="1"/>
    </xf>
    <xf numFmtId="43" fontId="10" fillId="2" borderId="1" xfId="1" applyFont="1" applyFill="1" applyBorder="1" applyAlignment="1">
      <alignment vertical="center" wrapText="1"/>
    </xf>
    <xf numFmtId="2" fontId="8" fillId="2" borderId="1" xfId="3" applyNumberFormat="1" applyFont="1" applyFill="1" applyBorder="1" applyAlignment="1">
      <alignment horizontal="center" vertical="center" wrapText="1"/>
    </xf>
    <xf numFmtId="0" fontId="9" fillId="0" borderId="0" xfId="1" applyNumberFormat="1" applyFont="1" applyAlignment="1">
      <alignment horizontal="center" vertical="center"/>
    </xf>
    <xf numFmtId="0" fontId="9" fillId="0" borderId="0" xfId="1" applyNumberFormat="1" applyFont="1" applyAlignment="1">
      <alignment horizontal="center"/>
    </xf>
    <xf numFmtId="43" fontId="9" fillId="0" borderId="0" xfId="1" applyFont="1" applyAlignment="1">
      <alignment horizontal="center" vertical="center"/>
    </xf>
    <xf numFmtId="43" fontId="9" fillId="0" borderId="0" xfId="0" applyNumberFormat="1" applyFont="1"/>
    <xf numFmtId="2" fontId="9" fillId="0" borderId="0" xfId="0" applyNumberFormat="1" applyFont="1"/>
    <xf numFmtId="3" fontId="11" fillId="0" borderId="0" xfId="0" applyNumberFormat="1" applyFont="1"/>
    <xf numFmtId="0" fontId="9" fillId="0" borderId="0" xfId="1" applyNumberFormat="1" applyFont="1" applyBorder="1" applyAlignment="1">
      <alignment horizontal="center" vertical="center"/>
    </xf>
    <xf numFmtId="43" fontId="9" fillId="0" borderId="0" xfId="1" applyFont="1" applyBorder="1"/>
    <xf numFmtId="43" fontId="9" fillId="0" borderId="0" xfId="1" applyFont="1" applyBorder="1" applyAlignment="1">
      <alignment horizontal="center" vertical="center"/>
    </xf>
    <xf numFmtId="43" fontId="9" fillId="0" borderId="0" xfId="0" applyNumberFormat="1" applyFont="1" applyBorder="1"/>
    <xf numFmtId="0" fontId="9" fillId="0" borderId="0" xfId="0" applyFont="1" applyBorder="1"/>
    <xf numFmtId="43" fontId="9" fillId="0" borderId="0" xfId="1" applyFont="1" applyFill="1" applyBorder="1"/>
    <xf numFmtId="165" fontId="9" fillId="0" borderId="0" xfId="0" applyNumberFormat="1" applyFont="1"/>
    <xf numFmtId="165" fontId="12" fillId="0" borderId="0" xfId="0" applyNumberFormat="1" applyFont="1" applyBorder="1" applyAlignment="1">
      <alignment horizontal="right" vertical="center" wrapText="1"/>
    </xf>
    <xf numFmtId="165" fontId="12" fillId="0" borderId="0" xfId="0" applyNumberFormat="1" applyFont="1" applyFill="1" applyBorder="1" applyAlignment="1">
      <alignment horizontal="right" vertical="center" wrapText="1"/>
    </xf>
    <xf numFmtId="164" fontId="9" fillId="0" borderId="0" xfId="1" applyNumberFormat="1" applyFont="1" applyAlignment="1">
      <alignment vertical="center"/>
    </xf>
    <xf numFmtId="0" fontId="9" fillId="0" borderId="0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1" fontId="7" fillId="2" borderId="0" xfId="1" applyNumberFormat="1" applyFont="1" applyFill="1" applyBorder="1" applyAlignment="1">
      <alignment horizontal="center" vertical="center"/>
    </xf>
    <xf numFmtId="43" fontId="7" fillId="2" borderId="0" xfId="1" applyFont="1" applyFill="1" applyBorder="1" applyAlignment="1">
      <alignment horizontal="center" vertical="center"/>
    </xf>
    <xf numFmtId="1" fontId="7" fillId="2" borderId="7" xfId="1" applyNumberFormat="1" applyFont="1" applyFill="1" applyBorder="1" applyAlignment="1">
      <alignment horizontal="center" vertical="center"/>
    </xf>
    <xf numFmtId="43" fontId="10" fillId="2" borderId="7" xfId="1" applyFont="1" applyFill="1" applyBorder="1" applyAlignment="1">
      <alignment horizontal="center" vertical="center" wrapText="1"/>
    </xf>
    <xf numFmtId="164" fontId="10" fillId="2" borderId="7" xfId="1" applyNumberFormat="1" applyFont="1" applyFill="1" applyBorder="1" applyAlignment="1">
      <alignment horizontal="center" vertical="center" wrapText="1"/>
    </xf>
    <xf numFmtId="43" fontId="8" fillId="2" borderId="7" xfId="1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2" fontId="8" fillId="2" borderId="7" xfId="3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/>
    </xf>
    <xf numFmtId="165" fontId="9" fillId="0" borderId="0" xfId="0" applyNumberFormat="1" applyFont="1" applyBorder="1" applyAlignment="1"/>
    <xf numFmtId="43" fontId="9" fillId="0" borderId="0" xfId="1" applyFont="1" applyFill="1" applyBorder="1" applyAlignment="1"/>
    <xf numFmtId="43" fontId="9" fillId="0" borderId="0" xfId="1" applyFont="1" applyBorder="1" applyAlignment="1"/>
    <xf numFmtId="164" fontId="9" fillId="0" borderId="0" xfId="1" applyNumberFormat="1" applyFont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43" fontId="9" fillId="0" borderId="0" xfId="0" applyNumberFormat="1" applyFont="1" applyAlignment="1"/>
    <xf numFmtId="164" fontId="9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right" vertical="center"/>
    </xf>
    <xf numFmtId="164" fontId="9" fillId="0" borderId="0" xfId="1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43" fontId="9" fillId="0" borderId="0" xfId="1" applyFont="1" applyAlignment="1">
      <alignment horizontal="right"/>
    </xf>
    <xf numFmtId="43" fontId="9" fillId="0" borderId="0" xfId="1" applyFont="1" applyFill="1"/>
    <xf numFmtId="43" fontId="11" fillId="0" borderId="0" xfId="1" applyFont="1"/>
    <xf numFmtId="164" fontId="11" fillId="0" borderId="0" xfId="1" applyNumberFormat="1" applyFont="1"/>
    <xf numFmtId="164" fontId="7" fillId="2" borderId="0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 vertical="center"/>
    </xf>
    <xf numFmtId="164" fontId="9" fillId="0" borderId="0" xfId="1" applyNumberFormat="1" applyFont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43" fontId="8" fillId="2" borderId="2" xfId="1" applyFont="1" applyFill="1" applyBorder="1" applyAlignment="1">
      <alignment horizontal="center" wrapText="1"/>
    </xf>
    <xf numFmtId="43" fontId="8" fillId="2" borderId="3" xfId="1" applyFont="1" applyFill="1" applyBorder="1" applyAlignment="1">
      <alignment horizontal="center" wrapText="1"/>
    </xf>
    <xf numFmtId="43" fontId="8" fillId="2" borderId="4" xfId="1" applyFont="1" applyFill="1" applyBorder="1" applyAlignment="1">
      <alignment horizontal="center" wrapText="1"/>
    </xf>
    <xf numFmtId="43" fontId="8" fillId="2" borderId="5" xfId="1" applyFont="1" applyFill="1" applyBorder="1" applyAlignment="1">
      <alignment horizontal="center" wrapText="1"/>
    </xf>
    <xf numFmtId="43" fontId="8" fillId="2" borderId="6" xfId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2" borderId="2" xfId="3" applyFont="1" applyFill="1" applyBorder="1" applyAlignment="1">
      <alignment horizontal="center" wrapText="1"/>
    </xf>
    <xf numFmtId="0" fontId="8" fillId="2" borderId="4" xfId="3" applyFont="1" applyFill="1" applyBorder="1" applyAlignment="1">
      <alignment horizontal="center" wrapText="1"/>
    </xf>
  </cellXfs>
  <cellStyles count="34">
    <cellStyle name="Comma" xfId="1" builtinId="3"/>
    <cellStyle name="Comma [0] 2" xfId="7"/>
    <cellStyle name="Comma [0] 2 2" xfId="32"/>
    <cellStyle name="Comma [0] 2 3" xfId="8"/>
    <cellStyle name="Comma [0] 3" xfId="13"/>
    <cellStyle name="Comma 18" xfId="17"/>
    <cellStyle name="Comma 18 2" xfId="11"/>
    <cellStyle name="Comma 2" xfId="5"/>
    <cellStyle name="Comma 2 2" xfId="6"/>
    <cellStyle name="Comma 2 2 2" xfId="15"/>
    <cellStyle name="Comma 2 3" xfId="18"/>
    <cellStyle name="Comma 2 4" xfId="19"/>
    <cellStyle name="Comma 3" xfId="20"/>
    <cellStyle name="Comma 3 2" xfId="21"/>
    <cellStyle name="Comma 4" xfId="22"/>
    <cellStyle name="Comma 5" xfId="23"/>
    <cellStyle name="Comma 6" xfId="24"/>
    <cellStyle name="Comma 7" xfId="25"/>
    <cellStyle name="Normal" xfId="0" builtinId="0"/>
    <cellStyle name="Normal 10 2 2 17 2" xfId="26"/>
    <cellStyle name="Normal 2" xfId="2"/>
    <cellStyle name="Normal 2 2" xfId="27"/>
    <cellStyle name="Normal 2 3" xfId="28"/>
    <cellStyle name="Normal 3" xfId="4"/>
    <cellStyle name="Normal 3 2" xfId="33"/>
    <cellStyle name="Normal 3 3" xfId="9"/>
    <cellStyle name="Normal 4" xfId="3"/>
    <cellStyle name="Normal 4 2" xfId="29"/>
    <cellStyle name="Normal 5" xfId="30"/>
    <cellStyle name="Normal 5 2" xfId="10"/>
    <cellStyle name="Normal 6" xfId="14"/>
    <cellStyle name="Percent 2" xfId="31"/>
    <cellStyle name="Percent 2 2" xfId="12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5"/>
  <sheetViews>
    <sheetView tabSelected="1" workbookViewId="0">
      <pane xSplit="4" ySplit="2" topLeftCell="F147" activePane="bottomRight" state="frozen"/>
      <selection pane="topRight" activeCell="E1" sqref="E1"/>
      <selection pane="bottomLeft" activeCell="A3" sqref="A3"/>
      <selection pane="bottomRight" activeCell="J158" sqref="J158"/>
    </sheetView>
  </sheetViews>
  <sheetFormatPr defaultRowHeight="14.25" x14ac:dyDescent="0.2"/>
  <cols>
    <col min="1" max="1" width="5.5703125" style="68" customWidth="1"/>
    <col min="2" max="2" width="35.42578125" style="6" customWidth="1"/>
    <col min="3" max="3" width="9.5703125" style="13" bestFit="1" customWidth="1"/>
    <col min="4" max="4" width="7.42578125" style="6" customWidth="1"/>
    <col min="5" max="5" width="19.42578125" style="6" bestFit="1" customWidth="1"/>
    <col min="6" max="7" width="18.7109375" style="6" bestFit="1" customWidth="1"/>
    <col min="8" max="8" width="16.85546875" style="6" bestFit="1" customWidth="1"/>
    <col min="9" max="10" width="18.7109375" style="6" bestFit="1" customWidth="1"/>
    <col min="11" max="13" width="16.85546875" style="6" bestFit="1" customWidth="1"/>
    <col min="14" max="14" width="17.42578125" style="6" bestFit="1" customWidth="1"/>
    <col min="15" max="15" width="14.42578125" style="6" customWidth="1"/>
    <col min="16" max="16" width="16.85546875" style="6" bestFit="1" customWidth="1"/>
    <col min="17" max="17" width="15.7109375" style="6" bestFit="1" customWidth="1"/>
    <col min="18" max="18" width="14.5703125" style="6" bestFit="1" customWidth="1"/>
    <col min="19" max="20" width="16.42578125" style="6" bestFit="1" customWidth="1"/>
    <col min="21" max="21" width="15.42578125" style="16" customWidth="1"/>
    <col min="22" max="22" width="18.7109375" style="13" bestFit="1" customWidth="1"/>
    <col min="23" max="16384" width="9.140625" style="6"/>
  </cols>
  <sheetData>
    <row r="1" spans="1:22" x14ac:dyDescent="0.2">
      <c r="A1" s="65"/>
      <c r="B1" s="5"/>
      <c r="C1" s="4"/>
      <c r="D1" s="3"/>
      <c r="E1" s="69" t="s">
        <v>0</v>
      </c>
      <c r="F1" s="70"/>
      <c r="G1" s="70"/>
      <c r="H1" s="70"/>
      <c r="I1" s="70"/>
      <c r="J1" s="70"/>
      <c r="K1" s="71"/>
      <c r="L1" s="72" t="s">
        <v>1</v>
      </c>
      <c r="M1" s="73"/>
      <c r="N1" s="73"/>
      <c r="O1" s="73"/>
      <c r="P1" s="73"/>
      <c r="Q1" s="73"/>
      <c r="R1" s="73"/>
      <c r="S1" s="73"/>
      <c r="T1" s="73"/>
      <c r="U1" s="69" t="s">
        <v>2</v>
      </c>
      <c r="V1" s="71"/>
    </row>
    <row r="2" spans="1:22" s="12" customFormat="1" ht="102" x14ac:dyDescent="0.25">
      <c r="A2" s="66" t="s">
        <v>3</v>
      </c>
      <c r="B2" s="8" t="s">
        <v>4</v>
      </c>
      <c r="C2" s="9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15</v>
      </c>
      <c r="N2" s="8" t="s">
        <v>16</v>
      </c>
      <c r="O2" s="8" t="s">
        <v>17</v>
      </c>
      <c r="P2" s="8" t="s">
        <v>18</v>
      </c>
      <c r="Q2" s="8" t="s">
        <v>19</v>
      </c>
      <c r="R2" s="8" t="s">
        <v>20</v>
      </c>
      <c r="S2" s="10" t="s">
        <v>21</v>
      </c>
      <c r="T2" s="10" t="s">
        <v>22</v>
      </c>
      <c r="U2" s="10" t="s">
        <v>23</v>
      </c>
      <c r="V2" s="10" t="s">
        <v>24</v>
      </c>
    </row>
    <row r="3" spans="1:22" s="14" customFormat="1" x14ac:dyDescent="0.2">
      <c r="A3" s="67">
        <v>1</v>
      </c>
      <c r="B3" s="15" t="s">
        <v>305</v>
      </c>
      <c r="C3" s="35">
        <v>90</v>
      </c>
      <c r="D3" s="61" t="s">
        <v>27</v>
      </c>
      <c r="E3" s="62">
        <v>242954923.69999999</v>
      </c>
      <c r="F3" s="62">
        <v>352536199.69999999</v>
      </c>
      <c r="G3" s="62">
        <v>595491123.42999995</v>
      </c>
      <c r="H3" s="15">
        <v>83493146.680000007</v>
      </c>
      <c r="I3" s="15">
        <v>30717154.84</v>
      </c>
      <c r="J3" s="15">
        <v>114210301.53</v>
      </c>
      <c r="K3" s="15">
        <v>481280821.88999999</v>
      </c>
      <c r="L3" s="15">
        <v>305018603.37</v>
      </c>
      <c r="M3" s="15">
        <v>152685915.88</v>
      </c>
      <c r="N3" s="15">
        <v>152332687.47999999</v>
      </c>
      <c r="O3" s="15">
        <v>1598342.1</v>
      </c>
      <c r="P3" s="15">
        <v>53332594.579999998</v>
      </c>
      <c r="Q3" s="15">
        <v>-532403.55000000005</v>
      </c>
      <c r="R3" s="15">
        <v>0</v>
      </c>
      <c r="S3" s="15">
        <v>18766917.420000002</v>
      </c>
      <c r="T3" s="15">
        <v>81299114.010000005</v>
      </c>
      <c r="U3" s="15">
        <f>K3*1000/V3</f>
        <v>452.76788094860689</v>
      </c>
      <c r="V3" s="63">
        <v>1062974743</v>
      </c>
    </row>
    <row r="4" spans="1:22" s="14" customFormat="1" x14ac:dyDescent="0.2">
      <c r="A4" s="67">
        <v>2</v>
      </c>
      <c r="B4" s="15" t="s">
        <v>196</v>
      </c>
      <c r="C4" s="35">
        <v>526</v>
      </c>
      <c r="D4" s="61" t="s">
        <v>197</v>
      </c>
      <c r="E4" s="62">
        <v>515762477.39999998</v>
      </c>
      <c r="F4" s="62">
        <v>143489479.09999999</v>
      </c>
      <c r="G4" s="62">
        <v>659251956.5</v>
      </c>
      <c r="H4" s="15">
        <v>412761664.89999998</v>
      </c>
      <c r="I4" s="15">
        <v>222107144.19999999</v>
      </c>
      <c r="J4" s="15">
        <v>634868809.10000002</v>
      </c>
      <c r="K4" s="15">
        <v>24383147.399999999</v>
      </c>
      <c r="L4" s="15">
        <v>223821899.90000001</v>
      </c>
      <c r="M4" s="15">
        <v>78593410</v>
      </c>
      <c r="N4" s="15">
        <v>145228489.90000001</v>
      </c>
      <c r="O4" s="15">
        <v>102733.7</v>
      </c>
      <c r="P4" s="15">
        <v>57241280</v>
      </c>
      <c r="Q4" s="15">
        <v>-152325.6</v>
      </c>
      <c r="R4" s="15">
        <v>-201560.2</v>
      </c>
      <c r="S4" s="15">
        <v>19441148.199999999</v>
      </c>
      <c r="T4" s="15">
        <v>68294909.599999994</v>
      </c>
      <c r="U4" s="15">
        <f>(K4/V4)*1000</f>
        <v>1141.890653777737</v>
      </c>
      <c r="V4" s="15">
        <v>21353312</v>
      </c>
    </row>
    <row r="5" spans="1:22" s="14" customFormat="1" x14ac:dyDescent="0.2">
      <c r="A5" s="67">
        <v>3</v>
      </c>
      <c r="B5" s="15" t="s">
        <v>46</v>
      </c>
      <c r="C5" s="35">
        <v>514</v>
      </c>
      <c r="D5" s="61" t="s">
        <v>47</v>
      </c>
      <c r="E5" s="62">
        <v>48999228.799999997</v>
      </c>
      <c r="F5" s="62">
        <v>1006216219.9</v>
      </c>
      <c r="G5" s="62">
        <v>1055215448.7</v>
      </c>
      <c r="H5" s="15">
        <v>79429474</v>
      </c>
      <c r="I5" s="15">
        <v>493273280.30000001</v>
      </c>
      <c r="J5" s="15">
        <v>572702754.29999995</v>
      </c>
      <c r="K5" s="15">
        <v>482512694.39999998</v>
      </c>
      <c r="L5" s="15">
        <v>152934975.5</v>
      </c>
      <c r="M5" s="15">
        <v>152122541.19999999</v>
      </c>
      <c r="N5" s="15">
        <v>812434.3</v>
      </c>
      <c r="O5" s="15">
        <v>4151573.8</v>
      </c>
      <c r="P5" s="15">
        <v>5030360</v>
      </c>
      <c r="Q5" s="15">
        <v>15306877.9</v>
      </c>
      <c r="R5" s="15">
        <v>0</v>
      </c>
      <c r="S5" s="15">
        <v>324037.3</v>
      </c>
      <c r="T5" s="15">
        <v>14916488.699999999</v>
      </c>
      <c r="U5" s="15">
        <f>(K5/V5)*1000</f>
        <v>718.25784912367396</v>
      </c>
      <c r="V5" s="15">
        <v>671782000</v>
      </c>
    </row>
    <row r="6" spans="1:22" s="14" customFormat="1" x14ac:dyDescent="0.2">
      <c r="A6" s="67">
        <v>4</v>
      </c>
      <c r="B6" s="15" t="s">
        <v>91</v>
      </c>
      <c r="C6" s="35">
        <v>542</v>
      </c>
      <c r="D6" s="61" t="s">
        <v>92</v>
      </c>
      <c r="E6" s="62">
        <v>3870272375.0999999</v>
      </c>
      <c r="F6" s="62">
        <v>363554915.30000001</v>
      </c>
      <c r="G6" s="62">
        <v>4233827290.4000001</v>
      </c>
      <c r="H6" s="15">
        <v>112109921</v>
      </c>
      <c r="I6" s="15">
        <v>3963861764.3000002</v>
      </c>
      <c r="J6" s="15">
        <v>4075971685.3000002</v>
      </c>
      <c r="K6" s="15">
        <v>157855605.09999999</v>
      </c>
      <c r="L6" s="15">
        <v>0</v>
      </c>
      <c r="M6" s="15">
        <v>0</v>
      </c>
      <c r="N6" s="15">
        <v>0</v>
      </c>
      <c r="O6" s="15">
        <v>194203047.59999999</v>
      </c>
      <c r="P6" s="15">
        <v>156016137</v>
      </c>
      <c r="Q6" s="15">
        <v>4917.6000000000004</v>
      </c>
      <c r="R6" s="15">
        <v>0</v>
      </c>
      <c r="S6" s="15">
        <v>-26770327.699999999</v>
      </c>
      <c r="T6" s="15">
        <v>7124566.0999999996</v>
      </c>
      <c r="U6" s="15">
        <f>(K6/V6)*1000</f>
        <v>7622.4427021263846</v>
      </c>
      <c r="V6" s="15">
        <v>20709320</v>
      </c>
    </row>
    <row r="7" spans="1:22" s="14" customFormat="1" x14ac:dyDescent="0.2">
      <c r="A7" s="67">
        <v>5</v>
      </c>
      <c r="B7" s="15" t="s">
        <v>127</v>
      </c>
      <c r="C7" s="35">
        <v>135</v>
      </c>
      <c r="D7" s="61" t="s">
        <v>128</v>
      </c>
      <c r="E7" s="62">
        <v>35753295.600000001</v>
      </c>
      <c r="F7" s="62">
        <v>42550989.509999998</v>
      </c>
      <c r="G7" s="62">
        <v>78304285.120000005</v>
      </c>
      <c r="H7" s="15">
        <v>17396453.82</v>
      </c>
      <c r="I7" s="15">
        <v>25959732.57</v>
      </c>
      <c r="J7" s="15">
        <v>43356186.399999999</v>
      </c>
      <c r="K7" s="15">
        <v>34948098.710000001</v>
      </c>
      <c r="L7" s="15">
        <v>51074309.340000004</v>
      </c>
      <c r="M7" s="15">
        <v>36919691.719999999</v>
      </c>
      <c r="N7" s="15">
        <v>14154617.609999999</v>
      </c>
      <c r="O7" s="15">
        <v>1424163.72</v>
      </c>
      <c r="P7" s="15">
        <v>7547589.2800000003</v>
      </c>
      <c r="Q7" s="15">
        <v>-980004.8</v>
      </c>
      <c r="R7" s="15">
        <v>0</v>
      </c>
      <c r="S7" s="15">
        <v>1151764.2</v>
      </c>
      <c r="T7" s="15">
        <v>5899423.0499999998</v>
      </c>
      <c r="U7" s="15">
        <f>K7*1000/V7</f>
        <v>101.87111213400389</v>
      </c>
      <c r="V7" s="63">
        <v>343061914</v>
      </c>
    </row>
    <row r="8" spans="1:22" s="14" customFormat="1" x14ac:dyDescent="0.2">
      <c r="A8" s="67">
        <v>6</v>
      </c>
      <c r="B8" s="15" t="s">
        <v>334</v>
      </c>
      <c r="C8" s="35">
        <v>379</v>
      </c>
      <c r="D8" s="61" t="s">
        <v>88</v>
      </c>
      <c r="E8" s="62">
        <v>49168779.600000001</v>
      </c>
      <c r="F8" s="62">
        <v>3149990.2</v>
      </c>
      <c r="G8" s="62">
        <v>52318769.799999997</v>
      </c>
      <c r="H8" s="15">
        <v>21650157.399999999</v>
      </c>
      <c r="I8" s="15">
        <v>0</v>
      </c>
      <c r="J8" s="15">
        <v>21650157.399999999</v>
      </c>
      <c r="K8" s="15">
        <v>30668612.370000001</v>
      </c>
      <c r="L8" s="15">
        <v>35354436.649999999</v>
      </c>
      <c r="M8" s="15">
        <v>28668554.82</v>
      </c>
      <c r="N8" s="15">
        <v>6685882.8300000001</v>
      </c>
      <c r="O8" s="15">
        <v>0</v>
      </c>
      <c r="P8" s="15">
        <v>1545092.82</v>
      </c>
      <c r="Q8" s="15">
        <v>23948.5</v>
      </c>
      <c r="R8" s="15">
        <v>0</v>
      </c>
      <c r="S8" s="15">
        <v>517821.06</v>
      </c>
      <c r="T8" s="15">
        <v>4646917.4400000004</v>
      </c>
      <c r="U8" s="15">
        <f>K8*1000/V8</f>
        <v>22415.200905419213</v>
      </c>
      <c r="V8" s="63">
        <v>1368206</v>
      </c>
    </row>
    <row r="9" spans="1:22" s="14" customFormat="1" x14ac:dyDescent="0.2">
      <c r="A9" s="67">
        <v>7</v>
      </c>
      <c r="B9" s="15" t="s">
        <v>306</v>
      </c>
      <c r="C9" s="64">
        <v>326</v>
      </c>
      <c r="D9" s="61" t="s">
        <v>309</v>
      </c>
      <c r="E9" s="62">
        <v>23188177.800000001</v>
      </c>
      <c r="F9" s="62">
        <v>428670008.19999999</v>
      </c>
      <c r="G9" s="62">
        <v>451670008.19999999</v>
      </c>
      <c r="H9" s="15">
        <v>22764620.800000001</v>
      </c>
      <c r="I9" s="15">
        <v>46472858.100000001</v>
      </c>
      <c r="J9" s="15">
        <v>69237478.900000006</v>
      </c>
      <c r="K9" s="15">
        <v>382620707.10000002</v>
      </c>
      <c r="L9" s="15">
        <v>9268499.1999999993</v>
      </c>
      <c r="M9" s="15">
        <v>0</v>
      </c>
      <c r="N9" s="15">
        <v>9268499.1999999993</v>
      </c>
      <c r="O9" s="15">
        <v>2176653.4</v>
      </c>
      <c r="P9" s="15">
        <v>5932103.0999999996</v>
      </c>
      <c r="Q9" s="15">
        <v>-203072.9</v>
      </c>
      <c r="R9" s="15">
        <v>0</v>
      </c>
      <c r="S9" s="15">
        <v>678909.6</v>
      </c>
      <c r="T9" s="15">
        <v>4630467</v>
      </c>
      <c r="U9" s="15">
        <f>K9*1000/V9</f>
        <v>13371.677862190614</v>
      </c>
      <c r="V9" s="63">
        <v>28614263</v>
      </c>
    </row>
    <row r="10" spans="1:22" s="14" customFormat="1" x14ac:dyDescent="0.2">
      <c r="A10" s="67">
        <v>8</v>
      </c>
      <c r="B10" s="15" t="s">
        <v>139</v>
      </c>
      <c r="C10" s="35">
        <v>549</v>
      </c>
      <c r="D10" s="61" t="s">
        <v>140</v>
      </c>
      <c r="E10" s="62">
        <v>15950528.6</v>
      </c>
      <c r="F10" s="62">
        <v>21657540.5</v>
      </c>
      <c r="G10" s="62">
        <v>37608069.100000001</v>
      </c>
      <c r="H10" s="15">
        <v>6280309.2000000002</v>
      </c>
      <c r="I10" s="15">
        <v>1550000</v>
      </c>
      <c r="J10" s="15">
        <v>7830309.2000000002</v>
      </c>
      <c r="K10" s="15">
        <v>29777759.899999999</v>
      </c>
      <c r="L10" s="15">
        <v>20316967.399999999</v>
      </c>
      <c r="M10" s="15">
        <v>13769588.9</v>
      </c>
      <c r="N10" s="15">
        <v>6547378.5</v>
      </c>
      <c r="O10" s="15">
        <v>77600.399999999994</v>
      </c>
      <c r="P10" s="15">
        <v>1605115</v>
      </c>
      <c r="Q10" s="15">
        <v>-2598.4</v>
      </c>
      <c r="R10" s="15">
        <v>0</v>
      </c>
      <c r="S10" s="15">
        <v>503424.9</v>
      </c>
      <c r="T10" s="15">
        <v>4513840.5999999996</v>
      </c>
      <c r="U10" s="15">
        <f>(K10/V10)*1000</f>
        <v>148.8887995</v>
      </c>
      <c r="V10" s="15">
        <v>200000000</v>
      </c>
    </row>
    <row r="11" spans="1:22" s="14" customFormat="1" x14ac:dyDescent="0.2">
      <c r="A11" s="67">
        <v>9</v>
      </c>
      <c r="B11" s="15" t="s">
        <v>198</v>
      </c>
      <c r="C11" s="35">
        <v>508</v>
      </c>
      <c r="D11" s="61" t="s">
        <v>199</v>
      </c>
      <c r="E11" s="62">
        <v>18826311.899999999</v>
      </c>
      <c r="F11" s="62">
        <v>103266957.59999999</v>
      </c>
      <c r="G11" s="62">
        <v>122093269.5</v>
      </c>
      <c r="H11" s="15">
        <v>7785232.5</v>
      </c>
      <c r="I11" s="15">
        <v>12139977.699999999</v>
      </c>
      <c r="J11" s="15">
        <v>19925210.199999999</v>
      </c>
      <c r="K11" s="15">
        <v>102168059.3</v>
      </c>
      <c r="L11" s="15">
        <v>58923774.700000003</v>
      </c>
      <c r="M11" s="15">
        <v>50261804.100000001</v>
      </c>
      <c r="N11" s="15">
        <v>8661970.5999999996</v>
      </c>
      <c r="O11" s="15">
        <v>344167.3</v>
      </c>
      <c r="P11" s="15">
        <v>3941045.7</v>
      </c>
      <c r="Q11" s="15">
        <v>-10262.5</v>
      </c>
      <c r="R11" s="15">
        <v>0</v>
      </c>
      <c r="S11" s="15">
        <v>588768</v>
      </c>
      <c r="T11" s="15">
        <v>4466061.7</v>
      </c>
      <c r="U11" s="15">
        <f>(K11/V11)*1000</f>
        <v>9837.9314492009526</v>
      </c>
      <c r="V11" s="15">
        <v>10385116</v>
      </c>
    </row>
    <row r="12" spans="1:22" s="14" customFormat="1" x14ac:dyDescent="0.2">
      <c r="A12" s="67">
        <v>10</v>
      </c>
      <c r="B12" s="15" t="s">
        <v>30</v>
      </c>
      <c r="C12" s="35">
        <v>396</v>
      </c>
      <c r="D12" s="61" t="s">
        <v>31</v>
      </c>
      <c r="E12" s="62">
        <v>52972083.200000003</v>
      </c>
      <c r="F12" s="62">
        <v>190437514.40000001</v>
      </c>
      <c r="G12" s="62">
        <v>243409597.59999999</v>
      </c>
      <c r="H12" s="15">
        <v>136751666.80000001</v>
      </c>
      <c r="I12" s="15">
        <v>23847436.100000001</v>
      </c>
      <c r="J12" s="15">
        <v>160599102.90000001</v>
      </c>
      <c r="K12" s="15">
        <v>82810494.700000003</v>
      </c>
      <c r="L12" s="15">
        <v>74103344.900000006</v>
      </c>
      <c r="M12" s="15">
        <v>65131408.299999997</v>
      </c>
      <c r="N12" s="15">
        <v>8971936.5999999996</v>
      </c>
      <c r="O12" s="15">
        <v>194098.5</v>
      </c>
      <c r="P12" s="15">
        <v>5972160.2000000002</v>
      </c>
      <c r="Q12" s="15">
        <v>-26818.3</v>
      </c>
      <c r="R12" s="15">
        <v>0</v>
      </c>
      <c r="S12" s="15">
        <v>316705.59999999998</v>
      </c>
      <c r="T12" s="15">
        <v>2850351</v>
      </c>
      <c r="U12" s="15">
        <f>K12*1000/V12</f>
        <v>3948.1774271062382</v>
      </c>
      <c r="V12" s="63">
        <v>20974360</v>
      </c>
    </row>
    <row r="13" spans="1:22" s="14" customFormat="1" x14ac:dyDescent="0.2">
      <c r="A13" s="67">
        <v>11</v>
      </c>
      <c r="B13" s="15" t="s">
        <v>335</v>
      </c>
      <c r="C13" s="35">
        <v>999</v>
      </c>
      <c r="D13" s="61" t="s">
        <v>337</v>
      </c>
      <c r="E13" s="62">
        <v>7779877.2999999998</v>
      </c>
      <c r="F13" s="62">
        <v>302687.40000000002</v>
      </c>
      <c r="G13" s="62">
        <v>8082564.7000000002</v>
      </c>
      <c r="H13" s="15">
        <v>19438</v>
      </c>
      <c r="I13" s="15">
        <v>296731.7</v>
      </c>
      <c r="J13" s="15">
        <v>316169.7</v>
      </c>
      <c r="K13" s="15">
        <v>7766395</v>
      </c>
      <c r="L13" s="15">
        <v>0</v>
      </c>
      <c r="M13" s="15">
        <v>0</v>
      </c>
      <c r="N13" s="15">
        <v>0</v>
      </c>
      <c r="O13" s="15">
        <v>187811.8</v>
      </c>
      <c r="P13" s="15">
        <v>135455.4</v>
      </c>
      <c r="Q13" s="15">
        <v>67950</v>
      </c>
      <c r="R13" s="15">
        <v>2715429.8</v>
      </c>
      <c r="S13" s="15">
        <v>290321.3</v>
      </c>
      <c r="T13" s="15">
        <v>2545414.9</v>
      </c>
      <c r="U13" s="15">
        <f>K13*1000/V13</f>
        <v>155.3279</v>
      </c>
      <c r="V13" s="63">
        <v>50000000</v>
      </c>
    </row>
    <row r="14" spans="1:22" s="14" customFormat="1" x14ac:dyDescent="0.2">
      <c r="A14" s="67">
        <v>12</v>
      </c>
      <c r="B14" s="15" t="s">
        <v>176</v>
      </c>
      <c r="C14" s="35">
        <v>227</v>
      </c>
      <c r="D14" s="61" t="s">
        <v>177</v>
      </c>
      <c r="E14" s="62">
        <v>37761044.600000001</v>
      </c>
      <c r="F14" s="62">
        <v>29190645.5</v>
      </c>
      <c r="G14" s="62">
        <v>66951690.100000001</v>
      </c>
      <c r="H14" s="15">
        <v>42318242.899999999</v>
      </c>
      <c r="I14" s="15">
        <v>8852554.5999999996</v>
      </c>
      <c r="J14" s="15">
        <v>51170797.5</v>
      </c>
      <c r="K14" s="15">
        <v>15780892.6</v>
      </c>
      <c r="L14" s="15">
        <v>37576575.399999999</v>
      </c>
      <c r="M14" s="15">
        <v>34772649.899999999</v>
      </c>
      <c r="N14" s="15">
        <v>2803925.5</v>
      </c>
      <c r="O14" s="15">
        <v>83996.3</v>
      </c>
      <c r="P14" s="15">
        <v>439011.3</v>
      </c>
      <c r="Q14" s="15">
        <v>40348.300000000003</v>
      </c>
      <c r="R14" s="15">
        <v>0</v>
      </c>
      <c r="S14" s="15">
        <v>93638.7</v>
      </c>
      <c r="T14" s="15">
        <v>2395620.1</v>
      </c>
      <c r="U14" s="15">
        <f>(K14/V14)*1000</f>
        <v>291413.08145439776</v>
      </c>
      <c r="V14" s="15">
        <v>54153</v>
      </c>
    </row>
    <row r="15" spans="1:22" s="14" customFormat="1" x14ac:dyDescent="0.2">
      <c r="A15" s="67">
        <v>13</v>
      </c>
      <c r="B15" s="15" t="s">
        <v>281</v>
      </c>
      <c r="C15" s="35">
        <v>515</v>
      </c>
      <c r="D15" s="61" t="s">
        <v>282</v>
      </c>
      <c r="E15" s="62">
        <v>85355571.099999994</v>
      </c>
      <c r="F15" s="62">
        <v>270169375.89999998</v>
      </c>
      <c r="G15" s="62">
        <v>355524947</v>
      </c>
      <c r="H15" s="15">
        <v>64895889.5</v>
      </c>
      <c r="I15" s="15">
        <v>55338454</v>
      </c>
      <c r="J15" s="15">
        <v>120234343.5</v>
      </c>
      <c r="K15" s="15">
        <v>235290603.5</v>
      </c>
      <c r="L15" s="15">
        <v>276421661.19999999</v>
      </c>
      <c r="M15" s="15">
        <v>257262703.09999999</v>
      </c>
      <c r="N15" s="15">
        <v>19158958.100000001</v>
      </c>
      <c r="O15" s="15">
        <v>2605600.2999999998</v>
      </c>
      <c r="P15" s="15">
        <v>18933278.100000001</v>
      </c>
      <c r="Q15" s="15">
        <v>0</v>
      </c>
      <c r="R15" s="15">
        <v>0</v>
      </c>
      <c r="S15" s="15">
        <v>478002.9</v>
      </c>
      <c r="T15" s="15">
        <v>2353277.4</v>
      </c>
      <c r="U15" s="15">
        <f>(K15/V15)*1000</f>
        <v>5703.5998230431724</v>
      </c>
      <c r="V15" s="15">
        <v>41253000</v>
      </c>
    </row>
    <row r="16" spans="1:22" s="14" customFormat="1" x14ac:dyDescent="0.2">
      <c r="A16" s="67">
        <v>14</v>
      </c>
      <c r="B16" s="15" t="s">
        <v>137</v>
      </c>
      <c r="C16" s="35">
        <v>458</v>
      </c>
      <c r="D16" s="61" t="s">
        <v>138</v>
      </c>
      <c r="E16" s="62">
        <v>83904847.219999999</v>
      </c>
      <c r="F16" s="62">
        <v>15787527.98</v>
      </c>
      <c r="G16" s="62">
        <v>99683375.209999993</v>
      </c>
      <c r="H16" s="15">
        <v>50173690.990000002</v>
      </c>
      <c r="I16" s="15">
        <v>12512.25</v>
      </c>
      <c r="J16" s="15">
        <v>50186203.240000002</v>
      </c>
      <c r="K16" s="15">
        <v>49506171.969999999</v>
      </c>
      <c r="L16" s="15">
        <v>68803694.159999996</v>
      </c>
      <c r="M16" s="15">
        <v>63923324.740000002</v>
      </c>
      <c r="N16" s="15">
        <v>4880369.41</v>
      </c>
      <c r="O16" s="15">
        <v>238548</v>
      </c>
      <c r="P16" s="15">
        <v>3004126.49</v>
      </c>
      <c r="Q16" s="15">
        <v>1591.96</v>
      </c>
      <c r="R16" s="15">
        <v>0</v>
      </c>
      <c r="S16" s="15">
        <v>211638.28</v>
      </c>
      <c r="T16" s="15">
        <v>1904744.59</v>
      </c>
      <c r="U16" s="15">
        <f>K16*1000/V16</f>
        <v>940.01678470792854</v>
      </c>
      <c r="V16" s="63">
        <v>52665200</v>
      </c>
    </row>
    <row r="17" spans="1:22" s="14" customFormat="1" x14ac:dyDescent="0.2">
      <c r="A17" s="67">
        <v>15</v>
      </c>
      <c r="B17" s="15" t="s">
        <v>131</v>
      </c>
      <c r="C17" s="35">
        <v>22</v>
      </c>
      <c r="D17" s="61" t="s">
        <v>132</v>
      </c>
      <c r="E17" s="62">
        <v>25784431.699999999</v>
      </c>
      <c r="F17" s="62">
        <v>53175707.600000001</v>
      </c>
      <c r="G17" s="62">
        <v>78960139.299999997</v>
      </c>
      <c r="H17" s="15">
        <v>19093461.899999999</v>
      </c>
      <c r="I17" s="15">
        <v>5588748.2999999998</v>
      </c>
      <c r="J17" s="15">
        <v>24682210.199999999</v>
      </c>
      <c r="K17" s="15">
        <v>54277929.100000001</v>
      </c>
      <c r="L17" s="15">
        <v>34929608.5</v>
      </c>
      <c r="M17" s="15">
        <v>26551805.300000001</v>
      </c>
      <c r="N17" s="15">
        <v>8377803.2000000002</v>
      </c>
      <c r="O17" s="15">
        <v>0</v>
      </c>
      <c r="P17" s="15">
        <v>6225203.9000000004</v>
      </c>
      <c r="Q17" s="15">
        <v>0</v>
      </c>
      <c r="R17" s="15">
        <v>-194497.7</v>
      </c>
      <c r="S17" s="15">
        <v>215259.9</v>
      </c>
      <c r="T17" s="15">
        <v>1742841.7</v>
      </c>
      <c r="U17" s="15">
        <f>(K17/V17)*1000</f>
        <v>53021.168346678678</v>
      </c>
      <c r="V17" s="15">
        <v>1023703</v>
      </c>
    </row>
    <row r="18" spans="1:22" s="14" customFormat="1" x14ac:dyDescent="0.2">
      <c r="A18" s="67">
        <v>16</v>
      </c>
      <c r="B18" s="15" t="s">
        <v>219</v>
      </c>
      <c r="C18" s="35">
        <v>88</v>
      </c>
      <c r="D18" s="61" t="s">
        <v>220</v>
      </c>
      <c r="E18" s="62">
        <v>3890092.9</v>
      </c>
      <c r="F18" s="62">
        <v>8363886.5</v>
      </c>
      <c r="G18" s="62">
        <v>12253979.4</v>
      </c>
      <c r="H18" s="15">
        <v>937869.6</v>
      </c>
      <c r="I18" s="15">
        <v>0</v>
      </c>
      <c r="J18" s="15">
        <v>937869.6</v>
      </c>
      <c r="K18" s="15">
        <v>11316109.800000001</v>
      </c>
      <c r="L18" s="15">
        <v>0</v>
      </c>
      <c r="M18" s="15">
        <v>0</v>
      </c>
      <c r="N18" s="15">
        <v>0</v>
      </c>
      <c r="O18" s="15">
        <v>1746277.5</v>
      </c>
      <c r="P18" s="15">
        <v>870498.6</v>
      </c>
      <c r="Q18" s="15">
        <v>-85.2</v>
      </c>
      <c r="R18" s="15">
        <v>0</v>
      </c>
      <c r="S18" s="15">
        <v>0</v>
      </c>
      <c r="T18" s="15">
        <v>875693.7</v>
      </c>
      <c r="U18" s="15">
        <f>(K18/V18)*1000</f>
        <v>6990.932016378737</v>
      </c>
      <c r="V18" s="15">
        <v>1618684</v>
      </c>
    </row>
    <row r="19" spans="1:22" s="14" customFormat="1" x14ac:dyDescent="0.2">
      <c r="A19" s="67">
        <v>17</v>
      </c>
      <c r="B19" s="15" t="s">
        <v>111</v>
      </c>
      <c r="C19" s="35">
        <v>551</v>
      </c>
      <c r="D19" s="61" t="s">
        <v>112</v>
      </c>
      <c r="E19" s="62">
        <v>6594579.5999999996</v>
      </c>
      <c r="F19" s="62">
        <v>13262915.699999999</v>
      </c>
      <c r="G19" s="62">
        <v>19857495.300000001</v>
      </c>
      <c r="H19" s="15">
        <v>5409998.2999999998</v>
      </c>
      <c r="I19" s="15">
        <v>1011669.7</v>
      </c>
      <c r="J19" s="15">
        <v>6421668</v>
      </c>
      <c r="K19" s="15">
        <v>13435827.300000001</v>
      </c>
      <c r="L19" s="15">
        <v>7484176.5999999996</v>
      </c>
      <c r="M19" s="15">
        <v>4101774.1</v>
      </c>
      <c r="N19" s="15">
        <v>3382402.5</v>
      </c>
      <c r="O19" s="15">
        <v>69488.800000000003</v>
      </c>
      <c r="P19" s="15">
        <v>2821866.3</v>
      </c>
      <c r="Q19" s="15">
        <v>-10770.1</v>
      </c>
      <c r="R19" s="15">
        <v>0</v>
      </c>
      <c r="S19" s="15">
        <v>74721.399999999994</v>
      </c>
      <c r="T19" s="15">
        <v>544533.5</v>
      </c>
      <c r="U19" s="15">
        <f>(K19/V19)*1000</f>
        <v>32.862451351035396</v>
      </c>
      <c r="V19" s="15">
        <v>408850428</v>
      </c>
    </row>
    <row r="20" spans="1:22" s="14" customFormat="1" x14ac:dyDescent="0.2">
      <c r="A20" s="67">
        <v>18</v>
      </c>
      <c r="B20" s="15" t="s">
        <v>65</v>
      </c>
      <c r="C20" s="35">
        <v>528</v>
      </c>
      <c r="D20" s="61" t="s">
        <v>66</v>
      </c>
      <c r="E20" s="62">
        <v>2384992.5</v>
      </c>
      <c r="F20" s="62">
        <v>6284416.2000000002</v>
      </c>
      <c r="G20" s="62">
        <v>8669408.6999999993</v>
      </c>
      <c r="H20" s="15">
        <v>237389.6</v>
      </c>
      <c r="I20" s="15">
        <v>0</v>
      </c>
      <c r="J20" s="15">
        <v>237389.6</v>
      </c>
      <c r="K20" s="15">
        <v>8432019.0999999996</v>
      </c>
      <c r="L20" s="15">
        <v>673092.9</v>
      </c>
      <c r="M20" s="15">
        <v>0</v>
      </c>
      <c r="N20" s="15">
        <v>673092.9</v>
      </c>
      <c r="O20" s="15">
        <v>208998.6</v>
      </c>
      <c r="P20" s="15">
        <v>310869.8</v>
      </c>
      <c r="Q20" s="15">
        <v>0</v>
      </c>
      <c r="R20" s="15">
        <v>0</v>
      </c>
      <c r="S20" s="15">
        <v>57122.2</v>
      </c>
      <c r="T20" s="15">
        <v>514099.5</v>
      </c>
      <c r="U20" s="15">
        <f>(K20/V20)*1000</f>
        <v>107.35544851412031</v>
      </c>
      <c r="V20" s="15">
        <v>78543001</v>
      </c>
    </row>
    <row r="21" spans="1:22" s="14" customFormat="1" x14ac:dyDescent="0.2">
      <c r="A21" s="67">
        <v>19</v>
      </c>
      <c r="B21" s="15" t="s">
        <v>194</v>
      </c>
      <c r="C21" s="35">
        <v>498</v>
      </c>
      <c r="D21" s="61" t="s">
        <v>195</v>
      </c>
      <c r="E21" s="62">
        <v>2428146.5</v>
      </c>
      <c r="F21" s="62">
        <v>25254877.199999999</v>
      </c>
      <c r="G21" s="62">
        <v>27683023.699999999</v>
      </c>
      <c r="H21" s="15">
        <v>615538.30000000005</v>
      </c>
      <c r="I21" s="15">
        <v>0</v>
      </c>
      <c r="J21" s="15">
        <v>615538.30000000005</v>
      </c>
      <c r="K21" s="15">
        <v>27067485.399999999</v>
      </c>
      <c r="L21" s="15">
        <v>6280506.0999999996</v>
      </c>
      <c r="M21" s="15">
        <v>3400311.1</v>
      </c>
      <c r="N21" s="15">
        <v>2880195</v>
      </c>
      <c r="O21" s="15">
        <v>51163.6</v>
      </c>
      <c r="P21" s="15">
        <v>2382226.2999999998</v>
      </c>
      <c r="Q21" s="15">
        <v>0</v>
      </c>
      <c r="R21" s="15">
        <v>-64493.4</v>
      </c>
      <c r="S21" s="15">
        <v>54913.2</v>
      </c>
      <c r="T21" s="15">
        <v>429725.7</v>
      </c>
      <c r="U21" s="15">
        <f>(K21/V21)*1000</f>
        <v>281.97633876848852</v>
      </c>
      <c r="V21" s="15">
        <v>95992045</v>
      </c>
    </row>
    <row r="22" spans="1:22" s="14" customFormat="1" x14ac:dyDescent="0.2">
      <c r="A22" s="67">
        <v>20</v>
      </c>
      <c r="B22" s="15" t="s">
        <v>336</v>
      </c>
      <c r="C22" s="35">
        <v>541</v>
      </c>
      <c r="D22" s="61" t="s">
        <v>338</v>
      </c>
      <c r="E22" s="62">
        <v>25960654.02</v>
      </c>
      <c r="F22" s="62">
        <v>9563220.6500000004</v>
      </c>
      <c r="G22" s="62">
        <v>35523874.670000002</v>
      </c>
      <c r="H22" s="15">
        <v>11171292.74</v>
      </c>
      <c r="I22" s="15">
        <v>0</v>
      </c>
      <c r="J22" s="15">
        <v>11171292.74</v>
      </c>
      <c r="K22" s="15">
        <v>24352581.93</v>
      </c>
      <c r="L22" s="15">
        <v>10101149.65</v>
      </c>
      <c r="M22" s="15">
        <v>9610304.5299999993</v>
      </c>
      <c r="N22" s="15">
        <v>498845.12</v>
      </c>
      <c r="O22" s="15">
        <v>287459.01</v>
      </c>
      <c r="P22" s="15">
        <v>504470.35</v>
      </c>
      <c r="Q22" s="15">
        <v>205127.5</v>
      </c>
      <c r="R22" s="15">
        <v>0</v>
      </c>
      <c r="S22" s="15">
        <v>52648.87</v>
      </c>
      <c r="T22" s="15">
        <v>426312.42</v>
      </c>
      <c r="U22" s="15">
        <f>K22*1000/V22</f>
        <v>244.53731611827214</v>
      </c>
      <c r="V22" s="63">
        <v>99586363</v>
      </c>
    </row>
    <row r="23" spans="1:22" s="14" customFormat="1" x14ac:dyDescent="0.2">
      <c r="A23" s="67">
        <v>21</v>
      </c>
      <c r="B23" s="15" t="s">
        <v>129</v>
      </c>
      <c r="C23" s="35">
        <v>44</v>
      </c>
      <c r="D23" s="61" t="s">
        <v>130</v>
      </c>
      <c r="E23" s="62">
        <v>5127962.9000000004</v>
      </c>
      <c r="F23" s="62">
        <v>11092405.4</v>
      </c>
      <c r="G23" s="62">
        <v>16220368.300000001</v>
      </c>
      <c r="H23" s="15">
        <v>114701.6</v>
      </c>
      <c r="I23" s="15">
        <v>41685.1</v>
      </c>
      <c r="J23" s="15">
        <v>156386.70000000001</v>
      </c>
      <c r="K23" s="15">
        <v>16063981.6</v>
      </c>
      <c r="L23" s="15">
        <v>1364253.7</v>
      </c>
      <c r="M23" s="15">
        <v>473732.8</v>
      </c>
      <c r="N23" s="15">
        <v>890520.9</v>
      </c>
      <c r="O23" s="15">
        <v>149714.5</v>
      </c>
      <c r="P23" s="15">
        <v>789662.3</v>
      </c>
      <c r="Q23" s="15">
        <v>-28.1</v>
      </c>
      <c r="R23" s="15">
        <v>0</v>
      </c>
      <c r="S23" s="15">
        <v>-99368.7</v>
      </c>
      <c r="T23" s="15">
        <v>349913.7</v>
      </c>
      <c r="U23" s="15">
        <f t="shared" ref="U23:U39" si="0">(K23/V23)*1000</f>
        <v>13499.337049352805</v>
      </c>
      <c r="V23" s="15">
        <v>1189983</v>
      </c>
    </row>
    <row r="24" spans="1:22" s="14" customFormat="1" x14ac:dyDescent="0.2">
      <c r="A24" s="67">
        <v>22</v>
      </c>
      <c r="B24" s="15" t="s">
        <v>147</v>
      </c>
      <c r="C24" s="35">
        <v>7</v>
      </c>
      <c r="D24" s="61" t="s">
        <v>148</v>
      </c>
      <c r="E24" s="62">
        <v>3839430.9</v>
      </c>
      <c r="F24" s="62">
        <v>10296348.800000001</v>
      </c>
      <c r="G24" s="62">
        <v>14135779.699999999</v>
      </c>
      <c r="H24" s="15">
        <v>1814992.1</v>
      </c>
      <c r="I24" s="15">
        <v>180363.6</v>
      </c>
      <c r="J24" s="15">
        <v>1995355.7</v>
      </c>
      <c r="K24" s="15">
        <v>12140424</v>
      </c>
      <c r="L24" s="15">
        <v>1983233.1</v>
      </c>
      <c r="M24" s="15">
        <v>1590004.3</v>
      </c>
      <c r="N24" s="15">
        <v>393228.79999999999</v>
      </c>
      <c r="O24" s="15">
        <v>363338.7</v>
      </c>
      <c r="P24" s="15">
        <v>368067.7</v>
      </c>
      <c r="Q24" s="15">
        <v>-884</v>
      </c>
      <c r="R24" s="15">
        <v>0</v>
      </c>
      <c r="S24" s="15">
        <v>38761.599999999999</v>
      </c>
      <c r="T24" s="15">
        <v>348854.2</v>
      </c>
      <c r="U24" s="15">
        <f t="shared" si="0"/>
        <v>29989.017585202644</v>
      </c>
      <c r="V24" s="15">
        <v>404829</v>
      </c>
    </row>
    <row r="25" spans="1:22" s="14" customFormat="1" x14ac:dyDescent="0.2">
      <c r="A25" s="67">
        <v>23</v>
      </c>
      <c r="B25" s="15" t="s">
        <v>86</v>
      </c>
      <c r="C25" s="35">
        <v>208</v>
      </c>
      <c r="D25" s="61" t="s">
        <v>87</v>
      </c>
      <c r="E25" s="62">
        <v>26382846</v>
      </c>
      <c r="F25" s="62">
        <v>2232312.4</v>
      </c>
      <c r="G25" s="62">
        <v>28615158.399999999</v>
      </c>
      <c r="H25" s="15">
        <v>14650936.300000001</v>
      </c>
      <c r="I25" s="15">
        <v>10000000</v>
      </c>
      <c r="J25" s="15">
        <v>24650936.300000001</v>
      </c>
      <c r="K25" s="15">
        <v>3964222.1</v>
      </c>
      <c r="L25" s="15">
        <v>29981764.300000001</v>
      </c>
      <c r="M25" s="15">
        <v>29347213.800000001</v>
      </c>
      <c r="N25" s="15">
        <v>634550.5</v>
      </c>
      <c r="O25" s="15">
        <v>1166288.1000000001</v>
      </c>
      <c r="P25" s="15">
        <v>1447697.6</v>
      </c>
      <c r="Q25" s="15">
        <v>0</v>
      </c>
      <c r="R25" s="15">
        <v>0</v>
      </c>
      <c r="S25" s="15">
        <v>35314.1</v>
      </c>
      <c r="T25" s="15">
        <v>317826.90000000002</v>
      </c>
      <c r="U25" s="15">
        <f t="shared" si="0"/>
        <v>1043.0184430796157</v>
      </c>
      <c r="V25" s="15">
        <v>3800721</v>
      </c>
    </row>
    <row r="26" spans="1:22" s="14" customFormat="1" x14ac:dyDescent="0.2">
      <c r="A26" s="67">
        <v>24</v>
      </c>
      <c r="B26" s="15" t="s">
        <v>50</v>
      </c>
      <c r="C26" s="35">
        <v>537</v>
      </c>
      <c r="D26" s="61" t="s">
        <v>51</v>
      </c>
      <c r="E26" s="62">
        <v>643952.1</v>
      </c>
      <c r="F26" s="62">
        <v>4855346.9000000004</v>
      </c>
      <c r="G26" s="62">
        <v>5499299</v>
      </c>
      <c r="H26" s="15">
        <v>66376.7</v>
      </c>
      <c r="I26" s="15">
        <v>114000</v>
      </c>
      <c r="J26" s="15">
        <v>180376.7</v>
      </c>
      <c r="K26" s="15">
        <v>5318922.3</v>
      </c>
      <c r="L26" s="15">
        <v>755240</v>
      </c>
      <c r="M26" s="15">
        <v>0</v>
      </c>
      <c r="N26" s="15">
        <v>755240</v>
      </c>
      <c r="O26" s="15">
        <v>53313.3</v>
      </c>
      <c r="P26" s="15">
        <v>525315.1</v>
      </c>
      <c r="Q26" s="15">
        <v>0</v>
      </c>
      <c r="R26" s="15">
        <v>-3232.7</v>
      </c>
      <c r="S26" s="15">
        <v>28098.7</v>
      </c>
      <c r="T26" s="15">
        <v>251906.8</v>
      </c>
      <c r="U26" s="15">
        <f t="shared" si="0"/>
        <v>115.12818831168831</v>
      </c>
      <c r="V26" s="15">
        <v>46200000</v>
      </c>
    </row>
    <row r="27" spans="1:22" s="14" customFormat="1" x14ac:dyDescent="0.2">
      <c r="A27" s="67">
        <v>25</v>
      </c>
      <c r="B27" s="15" t="s">
        <v>28</v>
      </c>
      <c r="C27" s="35">
        <v>17</v>
      </c>
      <c r="D27" s="61" t="s">
        <v>29</v>
      </c>
      <c r="E27" s="62">
        <v>5479454.0999999996</v>
      </c>
      <c r="F27" s="62">
        <v>8238974.0999999996</v>
      </c>
      <c r="G27" s="62">
        <v>13718428.199999999</v>
      </c>
      <c r="H27" s="15">
        <v>1482085</v>
      </c>
      <c r="I27" s="15">
        <v>3800</v>
      </c>
      <c r="J27" s="15">
        <v>1485885</v>
      </c>
      <c r="K27" s="15">
        <v>12232543.199999999</v>
      </c>
      <c r="L27" s="15">
        <v>4091996.1</v>
      </c>
      <c r="M27" s="15">
        <v>2836435.2</v>
      </c>
      <c r="N27" s="15">
        <v>1255560.8999999999</v>
      </c>
      <c r="O27" s="15">
        <v>26342.6</v>
      </c>
      <c r="P27" s="15">
        <v>1025390.8</v>
      </c>
      <c r="Q27" s="15">
        <v>-923.6</v>
      </c>
      <c r="R27" s="15">
        <v>60</v>
      </c>
      <c r="S27" s="15">
        <v>25564.9</v>
      </c>
      <c r="T27" s="15">
        <v>230084.2</v>
      </c>
      <c r="U27" s="15">
        <f t="shared" si="0"/>
        <v>70247.066660541183</v>
      </c>
      <c r="V27" s="15">
        <v>174136</v>
      </c>
    </row>
    <row r="28" spans="1:22" s="14" customFormat="1" x14ac:dyDescent="0.2">
      <c r="A28" s="67">
        <v>26</v>
      </c>
      <c r="B28" s="15" t="s">
        <v>74</v>
      </c>
      <c r="C28" s="35">
        <v>402</v>
      </c>
      <c r="D28" s="61" t="s">
        <v>75</v>
      </c>
      <c r="E28" s="62">
        <v>8969154.3000000007</v>
      </c>
      <c r="F28" s="62">
        <v>10579036.6</v>
      </c>
      <c r="G28" s="62">
        <v>19548190.899999999</v>
      </c>
      <c r="H28" s="15">
        <v>4364881.5999999996</v>
      </c>
      <c r="I28" s="15">
        <v>4092276.9</v>
      </c>
      <c r="J28" s="15">
        <v>8457158.5</v>
      </c>
      <c r="K28" s="15">
        <v>11091032.4</v>
      </c>
      <c r="L28" s="15">
        <v>2581421.4</v>
      </c>
      <c r="M28" s="15">
        <v>2042579.9</v>
      </c>
      <c r="N28" s="15">
        <v>538841.5</v>
      </c>
      <c r="O28" s="15">
        <v>84241.5</v>
      </c>
      <c r="P28" s="15">
        <v>464437.3</v>
      </c>
      <c r="Q28" s="15">
        <v>11649.5</v>
      </c>
      <c r="R28" s="15">
        <v>0</v>
      </c>
      <c r="S28" s="15">
        <v>17029.5</v>
      </c>
      <c r="T28" s="15">
        <v>153265.70000000001</v>
      </c>
      <c r="U28" s="15">
        <f t="shared" si="0"/>
        <v>97902.93946295217</v>
      </c>
      <c r="V28" s="15">
        <v>113286</v>
      </c>
    </row>
    <row r="29" spans="1:22" s="14" customFormat="1" x14ac:dyDescent="0.2">
      <c r="A29" s="67">
        <v>27</v>
      </c>
      <c r="B29" s="15" t="s">
        <v>135</v>
      </c>
      <c r="C29" s="35">
        <v>441</v>
      </c>
      <c r="D29" s="61" t="s">
        <v>136</v>
      </c>
      <c r="E29" s="62">
        <v>56975246.200000003</v>
      </c>
      <c r="F29" s="62">
        <v>4020313.7</v>
      </c>
      <c r="G29" s="62">
        <v>60995559.899999999</v>
      </c>
      <c r="H29" s="15">
        <v>47704755.700000003</v>
      </c>
      <c r="I29" s="15">
        <v>4849.8</v>
      </c>
      <c r="J29" s="15">
        <v>47709605.5</v>
      </c>
      <c r="K29" s="15">
        <v>13285954.4</v>
      </c>
      <c r="L29" s="15">
        <v>53528244.399999999</v>
      </c>
      <c r="M29" s="15">
        <v>50401649.200000003</v>
      </c>
      <c r="N29" s="15">
        <v>3126595.2</v>
      </c>
      <c r="O29" s="15">
        <v>190176.2</v>
      </c>
      <c r="P29" s="15">
        <v>3155814</v>
      </c>
      <c r="Q29" s="15">
        <v>-8438.4</v>
      </c>
      <c r="R29" s="15">
        <v>0</v>
      </c>
      <c r="S29" s="15">
        <v>15251.9</v>
      </c>
      <c r="T29" s="15">
        <v>137267.1</v>
      </c>
      <c r="U29" s="15">
        <f t="shared" si="0"/>
        <v>9183.2787168525429</v>
      </c>
      <c r="V29" s="15">
        <v>1446755</v>
      </c>
    </row>
    <row r="30" spans="1:22" s="14" customFormat="1" x14ac:dyDescent="0.2">
      <c r="A30" s="67">
        <v>28</v>
      </c>
      <c r="B30" s="15" t="s">
        <v>235</v>
      </c>
      <c r="C30" s="35">
        <v>8</v>
      </c>
      <c r="D30" s="61" t="s">
        <v>236</v>
      </c>
      <c r="E30" s="62">
        <v>19694331.399999999</v>
      </c>
      <c r="F30" s="62">
        <v>1284709</v>
      </c>
      <c r="G30" s="62">
        <v>20979040.399999999</v>
      </c>
      <c r="H30" s="15">
        <v>8929039.9000000004</v>
      </c>
      <c r="I30" s="15">
        <v>0</v>
      </c>
      <c r="J30" s="15">
        <v>8929039.9000000004</v>
      </c>
      <c r="K30" s="15">
        <v>12050000.5</v>
      </c>
      <c r="L30" s="15">
        <v>4857177.5</v>
      </c>
      <c r="M30" s="15">
        <v>4842801.4000000004</v>
      </c>
      <c r="N30" s="15">
        <v>14376.1</v>
      </c>
      <c r="O30" s="15">
        <v>214227.9</v>
      </c>
      <c r="P30" s="15">
        <v>98254.5</v>
      </c>
      <c r="Q30" s="15">
        <v>0</v>
      </c>
      <c r="R30" s="15">
        <v>0</v>
      </c>
      <c r="S30" s="15">
        <v>15159.5</v>
      </c>
      <c r="T30" s="15">
        <v>115190</v>
      </c>
      <c r="U30" s="15">
        <f t="shared" si="0"/>
        <v>89083.735011015335</v>
      </c>
      <c r="V30" s="15">
        <v>135266</v>
      </c>
    </row>
    <row r="31" spans="1:22" s="14" customFormat="1" x14ac:dyDescent="0.2">
      <c r="A31" s="67">
        <v>29</v>
      </c>
      <c r="B31" s="15" t="s">
        <v>95</v>
      </c>
      <c r="C31" s="35">
        <v>444</v>
      </c>
      <c r="D31" s="61" t="s">
        <v>96</v>
      </c>
      <c r="E31" s="62">
        <v>4398115.8</v>
      </c>
      <c r="F31" s="62">
        <v>1793015.5</v>
      </c>
      <c r="G31" s="62">
        <v>6191131.2999999998</v>
      </c>
      <c r="H31" s="15">
        <v>1500510.7</v>
      </c>
      <c r="I31" s="15">
        <v>795876.8</v>
      </c>
      <c r="J31" s="15">
        <v>2296387.5</v>
      </c>
      <c r="K31" s="15">
        <v>3894743.8</v>
      </c>
      <c r="L31" s="15">
        <v>1451457.7</v>
      </c>
      <c r="M31" s="15">
        <v>1155791.5</v>
      </c>
      <c r="N31" s="15">
        <v>295666.2</v>
      </c>
      <c r="O31" s="15">
        <v>30212.5</v>
      </c>
      <c r="P31" s="15">
        <v>203566.7</v>
      </c>
      <c r="Q31" s="15">
        <v>0</v>
      </c>
      <c r="R31" s="15">
        <v>0</v>
      </c>
      <c r="S31" s="15">
        <v>12231.2</v>
      </c>
      <c r="T31" s="15">
        <v>110080.8</v>
      </c>
      <c r="U31" s="15">
        <f t="shared" si="0"/>
        <v>4694.6004324861206</v>
      </c>
      <c r="V31" s="15">
        <v>829622</v>
      </c>
    </row>
    <row r="32" spans="1:22" s="14" customFormat="1" x14ac:dyDescent="0.2">
      <c r="A32" s="67">
        <v>30</v>
      </c>
      <c r="B32" s="15" t="s">
        <v>151</v>
      </c>
      <c r="C32" s="35">
        <v>94</v>
      </c>
      <c r="D32" s="61" t="s">
        <v>152</v>
      </c>
      <c r="E32" s="62">
        <v>2549367.6</v>
      </c>
      <c r="F32" s="62">
        <v>1682523.5</v>
      </c>
      <c r="G32" s="62">
        <v>4231891.0999999996</v>
      </c>
      <c r="H32" s="15">
        <v>1483393.9</v>
      </c>
      <c r="I32" s="15">
        <v>500000</v>
      </c>
      <c r="J32" s="15">
        <v>1983393.9</v>
      </c>
      <c r="K32" s="15">
        <v>2248497.2000000002</v>
      </c>
      <c r="L32" s="15">
        <v>2488954</v>
      </c>
      <c r="M32" s="15">
        <v>1999274.6</v>
      </c>
      <c r="N32" s="15">
        <v>489679.4</v>
      </c>
      <c r="O32" s="15">
        <v>1512.7</v>
      </c>
      <c r="P32" s="15">
        <v>397859.2</v>
      </c>
      <c r="Q32" s="15">
        <v>50.6</v>
      </c>
      <c r="R32" s="15">
        <v>0</v>
      </c>
      <c r="S32" s="15">
        <v>9488.4</v>
      </c>
      <c r="T32" s="15">
        <v>83895.1</v>
      </c>
      <c r="U32" s="15">
        <f t="shared" si="0"/>
        <v>19948.340963128572</v>
      </c>
      <c r="V32" s="15">
        <v>112716</v>
      </c>
    </row>
    <row r="33" spans="1:22" s="14" customFormat="1" x14ac:dyDescent="0.2">
      <c r="A33" s="67">
        <v>31</v>
      </c>
      <c r="B33" s="15" t="s">
        <v>123</v>
      </c>
      <c r="C33" s="35">
        <v>359</v>
      </c>
      <c r="D33" s="61" t="s">
        <v>124</v>
      </c>
      <c r="E33" s="62">
        <v>1547634.4</v>
      </c>
      <c r="F33" s="62">
        <v>615663.9</v>
      </c>
      <c r="G33" s="62">
        <v>2163298.2999999998</v>
      </c>
      <c r="H33" s="15">
        <v>448914.5</v>
      </c>
      <c r="I33" s="15">
        <v>0</v>
      </c>
      <c r="J33" s="15">
        <v>448914.5</v>
      </c>
      <c r="K33" s="15">
        <v>1714383.8</v>
      </c>
      <c r="L33" s="15">
        <v>46102.2</v>
      </c>
      <c r="M33" s="15">
        <v>33697.4</v>
      </c>
      <c r="N33" s="15">
        <v>12404.8</v>
      </c>
      <c r="O33" s="15">
        <v>360000</v>
      </c>
      <c r="P33" s="15">
        <v>287116.5</v>
      </c>
      <c r="Q33" s="15">
        <v>0</v>
      </c>
      <c r="R33" s="15">
        <v>0</v>
      </c>
      <c r="S33" s="15">
        <v>8528.7999999999993</v>
      </c>
      <c r="T33" s="15">
        <v>76759.5</v>
      </c>
      <c r="U33" s="15">
        <f t="shared" si="0"/>
        <v>9280.8356295642679</v>
      </c>
      <c r="V33" s="15">
        <v>184723</v>
      </c>
    </row>
    <row r="34" spans="1:22" s="14" customFormat="1" x14ac:dyDescent="0.2">
      <c r="A34" s="67">
        <v>32</v>
      </c>
      <c r="B34" s="15" t="s">
        <v>78</v>
      </c>
      <c r="C34" s="35">
        <v>543</v>
      </c>
      <c r="D34" s="61" t="s">
        <v>79</v>
      </c>
      <c r="E34" s="62">
        <v>1578234.5</v>
      </c>
      <c r="F34" s="62">
        <v>2913683.6</v>
      </c>
      <c r="G34" s="62">
        <v>4491918.0999999996</v>
      </c>
      <c r="H34" s="15">
        <v>89598.3</v>
      </c>
      <c r="I34" s="15">
        <v>877000</v>
      </c>
      <c r="J34" s="15">
        <v>966598.3</v>
      </c>
      <c r="K34" s="15">
        <v>3525319.8</v>
      </c>
      <c r="L34" s="15">
        <v>924104.6</v>
      </c>
      <c r="M34" s="15">
        <v>468751.4</v>
      </c>
      <c r="N34" s="15">
        <v>455353.2</v>
      </c>
      <c r="O34" s="15">
        <v>15227.3</v>
      </c>
      <c r="P34" s="15">
        <v>401511</v>
      </c>
      <c r="Q34" s="15">
        <v>899.2</v>
      </c>
      <c r="R34" s="15">
        <v>0</v>
      </c>
      <c r="S34" s="15">
        <v>6996.8</v>
      </c>
      <c r="T34" s="15">
        <v>62971.9</v>
      </c>
      <c r="U34" s="15">
        <f t="shared" si="0"/>
        <v>102.32518029947877</v>
      </c>
      <c r="V34" s="15">
        <v>34452124</v>
      </c>
    </row>
    <row r="35" spans="1:22" s="14" customFormat="1" x14ac:dyDescent="0.2">
      <c r="A35" s="67">
        <v>33</v>
      </c>
      <c r="B35" s="15" t="s">
        <v>192</v>
      </c>
      <c r="C35" s="35">
        <v>380</v>
      </c>
      <c r="D35" s="61" t="s">
        <v>193</v>
      </c>
      <c r="E35" s="62">
        <v>504744.9</v>
      </c>
      <c r="F35" s="62">
        <v>1229840.1000000001</v>
      </c>
      <c r="G35" s="62">
        <v>1734585</v>
      </c>
      <c r="H35" s="15">
        <v>721567.5</v>
      </c>
      <c r="I35" s="15">
        <v>0</v>
      </c>
      <c r="J35" s="15">
        <v>721567.5</v>
      </c>
      <c r="K35" s="15">
        <v>1013017.5</v>
      </c>
      <c r="L35" s="15">
        <v>1270319.6000000001</v>
      </c>
      <c r="M35" s="15">
        <v>881237.8</v>
      </c>
      <c r="N35" s="15">
        <v>389081.8</v>
      </c>
      <c r="O35" s="15">
        <v>1558.9</v>
      </c>
      <c r="P35" s="15">
        <v>324853.3</v>
      </c>
      <c r="Q35" s="15">
        <v>2579</v>
      </c>
      <c r="R35" s="15">
        <v>0</v>
      </c>
      <c r="S35" s="15">
        <v>8015.5</v>
      </c>
      <c r="T35" s="15">
        <v>60350.9</v>
      </c>
      <c r="U35" s="15">
        <f t="shared" si="0"/>
        <v>1639.9352131555177</v>
      </c>
      <c r="V35" s="15">
        <v>617718</v>
      </c>
    </row>
    <row r="36" spans="1:22" s="14" customFormat="1" x14ac:dyDescent="0.2">
      <c r="A36" s="67">
        <v>34</v>
      </c>
      <c r="B36" s="15" t="s">
        <v>101</v>
      </c>
      <c r="C36" s="35">
        <v>544</v>
      </c>
      <c r="D36" s="61" t="s">
        <v>102</v>
      </c>
      <c r="E36" s="62">
        <v>5987229.9000000004</v>
      </c>
      <c r="F36" s="62">
        <v>26591092.100000001</v>
      </c>
      <c r="G36" s="62">
        <v>32578322</v>
      </c>
      <c r="H36" s="15">
        <v>4105399.6</v>
      </c>
      <c r="I36" s="15">
        <v>1345131.6</v>
      </c>
      <c r="J36" s="15">
        <v>5450531.2000000002</v>
      </c>
      <c r="K36" s="15">
        <v>27127790.800000001</v>
      </c>
      <c r="L36" s="15">
        <v>2156724.5</v>
      </c>
      <c r="M36" s="15">
        <v>1619523.9</v>
      </c>
      <c r="N36" s="15">
        <v>537200.6</v>
      </c>
      <c r="O36" s="15">
        <v>78317.8</v>
      </c>
      <c r="P36" s="15">
        <v>549255.5</v>
      </c>
      <c r="Q36" s="15">
        <v>0</v>
      </c>
      <c r="R36" s="15">
        <v>0</v>
      </c>
      <c r="S36" s="15">
        <v>6626.3</v>
      </c>
      <c r="T36" s="15">
        <v>59636.6</v>
      </c>
      <c r="U36" s="15">
        <f t="shared" si="0"/>
        <v>480.84426325398374</v>
      </c>
      <c r="V36" s="15">
        <v>56417000</v>
      </c>
    </row>
    <row r="37" spans="1:22" s="14" customFormat="1" x14ac:dyDescent="0.2">
      <c r="A37" s="67">
        <v>35</v>
      </c>
      <c r="B37" s="15" t="s">
        <v>113</v>
      </c>
      <c r="C37" s="35">
        <v>67</v>
      </c>
      <c r="D37" s="61" t="s">
        <v>114</v>
      </c>
      <c r="E37" s="62">
        <v>948550.1</v>
      </c>
      <c r="F37" s="62">
        <v>1221596.8999999999</v>
      </c>
      <c r="G37" s="62">
        <v>2170147</v>
      </c>
      <c r="H37" s="15">
        <v>294057.09999999998</v>
      </c>
      <c r="I37" s="15">
        <v>200354.6</v>
      </c>
      <c r="J37" s="15">
        <v>494411.7</v>
      </c>
      <c r="K37" s="15">
        <v>1675735.3</v>
      </c>
      <c r="L37" s="15">
        <v>377047.1</v>
      </c>
      <c r="M37" s="15">
        <v>255761.5</v>
      </c>
      <c r="N37" s="15">
        <v>121285.6</v>
      </c>
      <c r="O37" s="15">
        <v>6486.9</v>
      </c>
      <c r="P37" s="15">
        <v>66032.899999999994</v>
      </c>
      <c r="Q37" s="15">
        <v>0.3</v>
      </c>
      <c r="R37" s="15">
        <v>0</v>
      </c>
      <c r="S37" s="15">
        <v>6772.8</v>
      </c>
      <c r="T37" s="15">
        <v>54967.1</v>
      </c>
      <c r="U37" s="15">
        <f t="shared" si="0"/>
        <v>1300.516718858531</v>
      </c>
      <c r="V37" s="15">
        <v>1288515</v>
      </c>
    </row>
    <row r="38" spans="1:22" s="14" customFormat="1" x14ac:dyDescent="0.2">
      <c r="A38" s="67">
        <v>36</v>
      </c>
      <c r="B38" s="15" t="s">
        <v>223</v>
      </c>
      <c r="C38" s="35">
        <v>455</v>
      </c>
      <c r="D38" s="61" t="s">
        <v>224</v>
      </c>
      <c r="E38" s="62">
        <v>2183375</v>
      </c>
      <c r="F38" s="62">
        <v>1868473.8</v>
      </c>
      <c r="G38" s="62">
        <v>4051848.8</v>
      </c>
      <c r="H38" s="15">
        <v>701285.6</v>
      </c>
      <c r="I38" s="15">
        <v>0</v>
      </c>
      <c r="J38" s="15">
        <v>701285.6</v>
      </c>
      <c r="K38" s="15">
        <v>3350563.2</v>
      </c>
      <c r="L38" s="15">
        <v>737230.4</v>
      </c>
      <c r="M38" s="15">
        <v>544940.9</v>
      </c>
      <c r="N38" s="15">
        <v>192289.5</v>
      </c>
      <c r="O38" s="15">
        <v>0</v>
      </c>
      <c r="P38" s="15">
        <v>143619.20000000001</v>
      </c>
      <c r="Q38" s="15">
        <v>0</v>
      </c>
      <c r="R38" s="15">
        <v>0</v>
      </c>
      <c r="S38" s="15">
        <v>4867</v>
      </c>
      <c r="T38" s="15">
        <v>43803.3</v>
      </c>
      <c r="U38" s="15">
        <f t="shared" si="0"/>
        <v>10139.088543242753</v>
      </c>
      <c r="V38" s="15">
        <v>330460</v>
      </c>
    </row>
    <row r="39" spans="1:22" s="14" customFormat="1" x14ac:dyDescent="0.2">
      <c r="A39" s="67">
        <v>37</v>
      </c>
      <c r="B39" s="15" t="s">
        <v>180</v>
      </c>
      <c r="C39" s="35">
        <v>369</v>
      </c>
      <c r="D39" s="61" t="s">
        <v>181</v>
      </c>
      <c r="E39" s="62">
        <v>950527.8</v>
      </c>
      <c r="F39" s="62">
        <v>1082262.3</v>
      </c>
      <c r="G39" s="62">
        <v>2032790.1</v>
      </c>
      <c r="H39" s="15">
        <v>166588.1</v>
      </c>
      <c r="I39" s="15">
        <v>37092.199999999997</v>
      </c>
      <c r="J39" s="15">
        <v>203680.3</v>
      </c>
      <c r="K39" s="15">
        <v>1829109.8</v>
      </c>
      <c r="L39" s="15">
        <v>303065.8</v>
      </c>
      <c r="M39" s="15">
        <v>114144.7</v>
      </c>
      <c r="N39" s="15">
        <v>188921.1</v>
      </c>
      <c r="O39" s="15">
        <v>0</v>
      </c>
      <c r="P39" s="15">
        <v>140810.29999999999</v>
      </c>
      <c r="Q39" s="15">
        <v>0</v>
      </c>
      <c r="R39" s="15">
        <v>0</v>
      </c>
      <c r="S39" s="15">
        <v>4811</v>
      </c>
      <c r="T39" s="15">
        <v>43299.8</v>
      </c>
      <c r="U39" s="15">
        <f t="shared" si="0"/>
        <v>13149.130512921894</v>
      </c>
      <c r="V39" s="15">
        <v>139105</v>
      </c>
    </row>
    <row r="40" spans="1:22" s="14" customFormat="1" x14ac:dyDescent="0.2">
      <c r="A40" s="67">
        <v>38</v>
      </c>
      <c r="B40" s="15" t="s">
        <v>286</v>
      </c>
      <c r="C40" s="35">
        <v>71</v>
      </c>
      <c r="D40" s="61" t="s">
        <v>287</v>
      </c>
      <c r="E40" s="62">
        <v>32124559.48</v>
      </c>
      <c r="F40" s="62">
        <v>35749506.659999996</v>
      </c>
      <c r="G40" s="62">
        <v>67874066.150000006</v>
      </c>
      <c r="H40" s="15">
        <v>9459411.9499999993</v>
      </c>
      <c r="I40" s="15">
        <v>13136800.01</v>
      </c>
      <c r="J40" s="15">
        <v>22596211.969999999</v>
      </c>
      <c r="K40" s="15">
        <v>45277854.240000002</v>
      </c>
      <c r="L40" s="15">
        <v>6400997.4800000004</v>
      </c>
      <c r="M40" s="15">
        <v>4085990.01</v>
      </c>
      <c r="N40" s="15">
        <v>2315007.48</v>
      </c>
      <c r="O40" s="15">
        <v>463947.14</v>
      </c>
      <c r="P40" s="15">
        <v>2640751.4700000002</v>
      </c>
      <c r="Q40" s="15">
        <v>-10645.4</v>
      </c>
      <c r="R40" s="15">
        <v>126199.55</v>
      </c>
      <c r="S40" s="15">
        <v>103747.07</v>
      </c>
      <c r="T40" s="15">
        <v>34827.019999999997</v>
      </c>
      <c r="U40" s="15">
        <f>K40*1000/V40</f>
        <v>41.191680705677499</v>
      </c>
      <c r="V40" s="63">
        <v>1099199000</v>
      </c>
    </row>
    <row r="41" spans="1:22" s="14" customFormat="1" x14ac:dyDescent="0.2">
      <c r="A41" s="67">
        <v>39</v>
      </c>
      <c r="B41" s="15" t="s">
        <v>330</v>
      </c>
      <c r="C41" s="35">
        <v>466</v>
      </c>
      <c r="D41" s="61" t="s">
        <v>52</v>
      </c>
      <c r="E41" s="62">
        <v>2669875.1</v>
      </c>
      <c r="F41" s="62">
        <v>7198846</v>
      </c>
      <c r="G41" s="62">
        <v>9868721.0999999996</v>
      </c>
      <c r="H41" s="15">
        <v>1848583.7</v>
      </c>
      <c r="I41" s="15">
        <v>3623155.7</v>
      </c>
      <c r="J41" s="15">
        <v>5471739.4000000004</v>
      </c>
      <c r="K41" s="15">
        <v>4396981.7</v>
      </c>
      <c r="L41" s="15">
        <v>2553246</v>
      </c>
      <c r="M41" s="15">
        <v>0</v>
      </c>
      <c r="N41" s="15">
        <v>2553246</v>
      </c>
      <c r="O41" s="15">
        <v>4890.8999999999996</v>
      </c>
      <c r="P41" s="15">
        <v>2523645.2000000002</v>
      </c>
      <c r="Q41" s="15">
        <v>-1676.9</v>
      </c>
      <c r="R41" s="15">
        <v>0</v>
      </c>
      <c r="S41" s="15">
        <v>3281.5</v>
      </c>
      <c r="T41" s="15">
        <v>29533.3</v>
      </c>
      <c r="U41" s="15">
        <f t="shared" ref="U41:U72" si="1">(K41/V41)*1000</f>
        <v>8200.6160279161541</v>
      </c>
      <c r="V41" s="15">
        <v>536177</v>
      </c>
    </row>
    <row r="42" spans="1:22" s="14" customFormat="1" x14ac:dyDescent="0.2">
      <c r="A42" s="67">
        <v>40</v>
      </c>
      <c r="B42" s="15" t="s">
        <v>42</v>
      </c>
      <c r="C42" s="35">
        <v>311</v>
      </c>
      <c r="D42" s="61" t="s">
        <v>43</v>
      </c>
      <c r="E42" s="62">
        <v>220739.8</v>
      </c>
      <c r="F42" s="62">
        <v>2048360.5</v>
      </c>
      <c r="G42" s="62">
        <v>2269100.2999999998</v>
      </c>
      <c r="H42" s="15">
        <v>205180.5</v>
      </c>
      <c r="I42" s="15">
        <v>309686.8</v>
      </c>
      <c r="J42" s="15">
        <v>514867.3</v>
      </c>
      <c r="K42" s="15">
        <v>1754233</v>
      </c>
      <c r="L42" s="15">
        <v>186953.8</v>
      </c>
      <c r="M42" s="15">
        <v>0</v>
      </c>
      <c r="N42" s="15">
        <v>186953.8</v>
      </c>
      <c r="O42" s="15">
        <v>0</v>
      </c>
      <c r="P42" s="15">
        <v>159988.1</v>
      </c>
      <c r="Q42" s="15">
        <v>0</v>
      </c>
      <c r="R42" s="15">
        <v>0</v>
      </c>
      <c r="S42" s="15">
        <v>269.60000000000002</v>
      </c>
      <c r="T42" s="15">
        <v>26696.1</v>
      </c>
      <c r="U42" s="15">
        <f t="shared" si="1"/>
        <v>23715.786342927444</v>
      </c>
      <c r="V42" s="15">
        <v>73969</v>
      </c>
    </row>
    <row r="43" spans="1:22" s="14" customFormat="1" x14ac:dyDescent="0.2">
      <c r="A43" s="67">
        <v>41</v>
      </c>
      <c r="B43" s="15" t="s">
        <v>57</v>
      </c>
      <c r="C43" s="35">
        <v>234</v>
      </c>
      <c r="D43" s="61" t="s">
        <v>58</v>
      </c>
      <c r="E43" s="62">
        <v>4555599.2</v>
      </c>
      <c r="F43" s="62">
        <v>1658658.6</v>
      </c>
      <c r="G43" s="62">
        <v>6214257.7999999998</v>
      </c>
      <c r="H43" s="15">
        <v>5910616.7999999998</v>
      </c>
      <c r="I43" s="15">
        <v>0</v>
      </c>
      <c r="J43" s="15">
        <v>5910616.7999999998</v>
      </c>
      <c r="K43" s="15">
        <v>303641</v>
      </c>
      <c r="L43" s="15">
        <v>2510856.1</v>
      </c>
      <c r="M43" s="15">
        <v>2062871.2</v>
      </c>
      <c r="N43" s="15">
        <v>447984.9</v>
      </c>
      <c r="O43" s="15">
        <v>0</v>
      </c>
      <c r="P43" s="15">
        <v>408472</v>
      </c>
      <c r="Q43" s="15">
        <v>0</v>
      </c>
      <c r="R43" s="15">
        <v>0</v>
      </c>
      <c r="S43" s="15">
        <v>13263.4</v>
      </c>
      <c r="T43" s="15">
        <v>26249.5</v>
      </c>
      <c r="U43" s="15">
        <f t="shared" si="1"/>
        <v>1252.3137455457304</v>
      </c>
      <c r="V43" s="15">
        <v>242464</v>
      </c>
    </row>
    <row r="44" spans="1:22" s="14" customFormat="1" x14ac:dyDescent="0.2">
      <c r="A44" s="67">
        <v>42</v>
      </c>
      <c r="B44" s="15" t="s">
        <v>72</v>
      </c>
      <c r="C44" s="35">
        <v>56</v>
      </c>
      <c r="D44" s="61" t="s">
        <v>73</v>
      </c>
      <c r="E44" s="62">
        <v>259122.7</v>
      </c>
      <c r="F44" s="62">
        <v>770140.3</v>
      </c>
      <c r="G44" s="62">
        <v>1029263</v>
      </c>
      <c r="H44" s="15">
        <v>44027.3</v>
      </c>
      <c r="I44" s="15">
        <v>0</v>
      </c>
      <c r="J44" s="15">
        <v>44027.3</v>
      </c>
      <c r="K44" s="15">
        <v>985235.7</v>
      </c>
      <c r="L44" s="15">
        <v>0</v>
      </c>
      <c r="M44" s="15">
        <v>0</v>
      </c>
      <c r="N44" s="15">
        <v>0</v>
      </c>
      <c r="O44" s="15">
        <v>190853.7</v>
      </c>
      <c r="P44" s="15">
        <v>167345.5</v>
      </c>
      <c r="Q44" s="15">
        <v>0</v>
      </c>
      <c r="R44" s="15">
        <v>0</v>
      </c>
      <c r="S44" s="15">
        <v>2350.8000000000002</v>
      </c>
      <c r="T44" s="15">
        <v>21157.4</v>
      </c>
      <c r="U44" s="15">
        <f t="shared" si="1"/>
        <v>3330.8283157478372</v>
      </c>
      <c r="V44" s="15">
        <v>295793</v>
      </c>
    </row>
    <row r="45" spans="1:22" s="14" customFormat="1" x14ac:dyDescent="0.2">
      <c r="A45" s="67">
        <v>43</v>
      </c>
      <c r="B45" s="15" t="s">
        <v>214</v>
      </c>
      <c r="C45" s="35">
        <v>377</v>
      </c>
      <c r="D45" s="61" t="s">
        <v>215</v>
      </c>
      <c r="E45" s="62">
        <v>1601840.9</v>
      </c>
      <c r="F45" s="62">
        <v>2534017.7000000002</v>
      </c>
      <c r="G45" s="62">
        <v>4135858.6</v>
      </c>
      <c r="H45" s="15">
        <v>803423.7</v>
      </c>
      <c r="I45" s="15">
        <v>0</v>
      </c>
      <c r="J45" s="15">
        <v>803423.7</v>
      </c>
      <c r="K45" s="15">
        <v>3332434.9</v>
      </c>
      <c r="L45" s="15">
        <v>1071513.3</v>
      </c>
      <c r="M45" s="15">
        <v>687881.7</v>
      </c>
      <c r="N45" s="15">
        <v>383631.6</v>
      </c>
      <c r="O45" s="15">
        <v>0</v>
      </c>
      <c r="P45" s="15">
        <v>366106.5</v>
      </c>
      <c r="Q45" s="15">
        <v>0</v>
      </c>
      <c r="R45" s="15">
        <v>0</v>
      </c>
      <c r="S45" s="15">
        <v>1752.5</v>
      </c>
      <c r="T45" s="15">
        <v>15772.6</v>
      </c>
      <c r="U45" s="15">
        <f t="shared" si="1"/>
        <v>21354.370282081843</v>
      </c>
      <c r="V45" s="15">
        <v>156054</v>
      </c>
    </row>
    <row r="46" spans="1:22" s="14" customFormat="1" x14ac:dyDescent="0.2">
      <c r="A46" s="67">
        <v>44</v>
      </c>
      <c r="B46" s="15" t="s">
        <v>231</v>
      </c>
      <c r="C46" s="35">
        <v>108</v>
      </c>
      <c r="D46" s="61" t="s">
        <v>232</v>
      </c>
      <c r="E46" s="62">
        <v>5431073.9000000004</v>
      </c>
      <c r="F46" s="62">
        <v>980386.3</v>
      </c>
      <c r="G46" s="62">
        <v>6411460.2000000002</v>
      </c>
      <c r="H46" s="15">
        <v>5025752.2</v>
      </c>
      <c r="I46" s="15">
        <v>0</v>
      </c>
      <c r="J46" s="15">
        <v>5025752.2</v>
      </c>
      <c r="K46" s="15">
        <v>1385708</v>
      </c>
      <c r="L46" s="15">
        <v>1782661.8</v>
      </c>
      <c r="M46" s="15">
        <v>1691251</v>
      </c>
      <c r="N46" s="15">
        <v>91410.8</v>
      </c>
      <c r="O46" s="15">
        <v>0</v>
      </c>
      <c r="P46" s="15">
        <v>79053</v>
      </c>
      <c r="Q46" s="15">
        <v>0</v>
      </c>
      <c r="R46" s="15">
        <v>0</v>
      </c>
      <c r="S46" s="15">
        <v>1235.8</v>
      </c>
      <c r="T46" s="15">
        <v>11122</v>
      </c>
      <c r="U46" s="15">
        <f t="shared" si="1"/>
        <v>9625.7128765829166</v>
      </c>
      <c r="V46" s="15">
        <v>143959</v>
      </c>
    </row>
    <row r="47" spans="1:22" s="14" customFormat="1" x14ac:dyDescent="0.2">
      <c r="A47" s="67">
        <v>45</v>
      </c>
      <c r="B47" s="15" t="s">
        <v>245</v>
      </c>
      <c r="C47" s="35">
        <v>68</v>
      </c>
      <c r="D47" s="61" t="s">
        <v>246</v>
      </c>
      <c r="E47" s="62">
        <v>849733.1</v>
      </c>
      <c r="F47" s="62">
        <v>919776.8</v>
      </c>
      <c r="G47" s="62">
        <v>1769509.9</v>
      </c>
      <c r="H47" s="15">
        <v>1135143.1000000001</v>
      </c>
      <c r="I47" s="15">
        <v>0</v>
      </c>
      <c r="J47" s="15">
        <v>1135143.1000000001</v>
      </c>
      <c r="K47" s="15">
        <v>634366.80000000005</v>
      </c>
      <c r="L47" s="15">
        <v>140395.4</v>
      </c>
      <c r="M47" s="15">
        <v>21198.799999999999</v>
      </c>
      <c r="N47" s="15">
        <v>119196.6</v>
      </c>
      <c r="O47" s="15">
        <v>31877</v>
      </c>
      <c r="P47" s="15">
        <v>141561.20000000001</v>
      </c>
      <c r="Q47" s="15">
        <v>0</v>
      </c>
      <c r="R47" s="15">
        <v>0</v>
      </c>
      <c r="S47" s="15">
        <v>951.3</v>
      </c>
      <c r="T47" s="15">
        <v>8561.1</v>
      </c>
      <c r="U47" s="15">
        <f t="shared" si="1"/>
        <v>2386.1652347922904</v>
      </c>
      <c r="V47" s="15">
        <v>265852</v>
      </c>
    </row>
    <row r="48" spans="1:22" s="14" customFormat="1" x14ac:dyDescent="0.2">
      <c r="A48" s="67">
        <v>46</v>
      </c>
      <c r="B48" s="15" t="s">
        <v>93</v>
      </c>
      <c r="C48" s="35">
        <v>118</v>
      </c>
      <c r="D48" s="61" t="s">
        <v>94</v>
      </c>
      <c r="E48" s="62">
        <v>11012.5</v>
      </c>
      <c r="F48" s="62">
        <v>4750</v>
      </c>
      <c r="G48" s="62">
        <v>15762.5</v>
      </c>
      <c r="H48" s="15">
        <v>7424.2</v>
      </c>
      <c r="I48" s="15">
        <v>0</v>
      </c>
      <c r="J48" s="15">
        <v>7424.2</v>
      </c>
      <c r="K48" s="15">
        <v>8338.2999999999993</v>
      </c>
      <c r="L48" s="15">
        <v>122727.3</v>
      </c>
      <c r="M48" s="15">
        <v>0</v>
      </c>
      <c r="N48" s="15">
        <v>122727.3</v>
      </c>
      <c r="O48" s="15">
        <v>0</v>
      </c>
      <c r="P48" s="15">
        <v>113285.8</v>
      </c>
      <c r="Q48" s="15">
        <v>0</v>
      </c>
      <c r="R48" s="15">
        <v>0</v>
      </c>
      <c r="S48" s="15">
        <v>944.1</v>
      </c>
      <c r="T48" s="15">
        <v>8497.4</v>
      </c>
      <c r="U48" s="15">
        <f t="shared" si="1"/>
        <v>85.644001643385366</v>
      </c>
      <c r="V48" s="15">
        <v>97360</v>
      </c>
    </row>
    <row r="49" spans="1:22" s="14" customFormat="1" x14ac:dyDescent="0.2">
      <c r="A49" s="67">
        <v>47</v>
      </c>
      <c r="B49" s="15" t="s">
        <v>261</v>
      </c>
      <c r="C49" s="35">
        <v>414</v>
      </c>
      <c r="D49" s="61" t="s">
        <v>262</v>
      </c>
      <c r="E49" s="62">
        <v>165318.79999999999</v>
      </c>
      <c r="F49" s="62">
        <v>20138.099999999999</v>
      </c>
      <c r="G49" s="62">
        <v>185456.9</v>
      </c>
      <c r="H49" s="15">
        <v>133469.9</v>
      </c>
      <c r="I49" s="15">
        <v>0</v>
      </c>
      <c r="J49" s="15">
        <v>133469.9</v>
      </c>
      <c r="K49" s="15">
        <v>51987</v>
      </c>
      <c r="L49" s="15">
        <v>0</v>
      </c>
      <c r="M49" s="15">
        <v>0</v>
      </c>
      <c r="N49" s="15">
        <v>0</v>
      </c>
      <c r="O49" s="15">
        <v>9696.7999999999993</v>
      </c>
      <c r="P49" s="15">
        <v>5944.8</v>
      </c>
      <c r="Q49" s="15">
        <v>0</v>
      </c>
      <c r="R49" s="15">
        <v>0</v>
      </c>
      <c r="S49" s="15">
        <v>187.3</v>
      </c>
      <c r="T49" s="15">
        <v>3564.7</v>
      </c>
      <c r="U49" s="15">
        <f t="shared" si="1"/>
        <v>450.9980827788429</v>
      </c>
      <c r="V49" s="15">
        <v>115271</v>
      </c>
    </row>
    <row r="50" spans="1:22" s="14" customFormat="1" x14ac:dyDescent="0.2">
      <c r="A50" s="67">
        <v>48</v>
      </c>
      <c r="B50" s="15" t="s">
        <v>225</v>
      </c>
      <c r="C50" s="35">
        <v>376</v>
      </c>
      <c r="D50" s="61" t="s">
        <v>226</v>
      </c>
      <c r="E50" s="62">
        <v>243266.9</v>
      </c>
      <c r="F50" s="62">
        <v>1087757.7</v>
      </c>
      <c r="G50" s="62">
        <v>1331024.6000000001</v>
      </c>
      <c r="H50" s="15">
        <v>382959.3</v>
      </c>
      <c r="I50" s="15">
        <v>250000</v>
      </c>
      <c r="J50" s="15">
        <v>632959.30000000005</v>
      </c>
      <c r="K50" s="15">
        <v>698065.3</v>
      </c>
      <c r="L50" s="15">
        <v>624310.80000000005</v>
      </c>
      <c r="M50" s="15">
        <v>446197.7</v>
      </c>
      <c r="N50" s="15">
        <v>178113.1</v>
      </c>
      <c r="O50" s="15">
        <v>0</v>
      </c>
      <c r="P50" s="15">
        <v>177642.1</v>
      </c>
      <c r="Q50" s="15">
        <v>2050.5</v>
      </c>
      <c r="R50" s="15">
        <v>0</v>
      </c>
      <c r="S50" s="15">
        <v>252.2</v>
      </c>
      <c r="T50" s="15">
        <v>2269.3000000000002</v>
      </c>
      <c r="U50" s="15">
        <f t="shared" si="1"/>
        <v>803.98927961006711</v>
      </c>
      <c r="V50" s="15">
        <v>868252</v>
      </c>
    </row>
    <row r="51" spans="1:22" s="14" customFormat="1" x14ac:dyDescent="0.2">
      <c r="A51" s="67">
        <v>49</v>
      </c>
      <c r="B51" s="15" t="s">
        <v>321</v>
      </c>
      <c r="C51" s="35">
        <v>547</v>
      </c>
      <c r="D51" s="61" t="s">
        <v>322</v>
      </c>
      <c r="E51" s="62">
        <v>0</v>
      </c>
      <c r="F51" s="62">
        <v>0</v>
      </c>
      <c r="G51" s="62">
        <v>25975020.699999999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22597889.800000001</v>
      </c>
      <c r="N51" s="15">
        <v>527907.9</v>
      </c>
      <c r="O51" s="15">
        <v>29994341</v>
      </c>
      <c r="P51" s="15">
        <v>7016518</v>
      </c>
      <c r="Q51" s="15">
        <v>3573238</v>
      </c>
      <c r="R51" s="15">
        <v>-912992.2</v>
      </c>
      <c r="S51" s="15">
        <v>1957618.2</v>
      </c>
      <c r="T51" s="15">
        <v>1935.2</v>
      </c>
      <c r="U51" s="15">
        <f t="shared" si="1"/>
        <v>0</v>
      </c>
      <c r="V51" s="15">
        <v>6243016</v>
      </c>
    </row>
    <row r="52" spans="1:22" s="14" customFormat="1" x14ac:dyDescent="0.2">
      <c r="A52" s="67">
        <v>50</v>
      </c>
      <c r="B52" s="15" t="s">
        <v>55</v>
      </c>
      <c r="C52" s="35">
        <v>353</v>
      </c>
      <c r="D52" s="61" t="s">
        <v>56</v>
      </c>
      <c r="E52" s="62">
        <v>974381.6</v>
      </c>
      <c r="F52" s="62">
        <v>1700044.5</v>
      </c>
      <c r="G52" s="62">
        <v>2674426.1</v>
      </c>
      <c r="H52" s="15">
        <v>131820.5</v>
      </c>
      <c r="I52" s="15">
        <v>500000</v>
      </c>
      <c r="J52" s="15">
        <v>631820.5</v>
      </c>
      <c r="K52" s="15">
        <v>2042605.6</v>
      </c>
      <c r="L52" s="15">
        <v>375053.4</v>
      </c>
      <c r="M52" s="15">
        <v>215727.7</v>
      </c>
      <c r="N52" s="15">
        <v>159325.70000000001</v>
      </c>
      <c r="O52" s="15">
        <v>2696</v>
      </c>
      <c r="P52" s="15">
        <v>159571.29999999999</v>
      </c>
      <c r="Q52" s="15">
        <v>0</v>
      </c>
      <c r="R52" s="15">
        <v>0</v>
      </c>
      <c r="S52" s="15">
        <v>523.9</v>
      </c>
      <c r="T52" s="15">
        <v>1926.5</v>
      </c>
      <c r="U52" s="15">
        <f t="shared" si="1"/>
        <v>20446.707174245988</v>
      </c>
      <c r="V52" s="15">
        <v>99899</v>
      </c>
    </row>
    <row r="53" spans="1:22" s="14" customFormat="1" x14ac:dyDescent="0.2">
      <c r="A53" s="67">
        <v>51</v>
      </c>
      <c r="B53" s="15" t="s">
        <v>271</v>
      </c>
      <c r="C53" s="35">
        <v>214</v>
      </c>
      <c r="D53" s="61" t="s">
        <v>272</v>
      </c>
      <c r="E53" s="62">
        <v>1223437.5</v>
      </c>
      <c r="F53" s="62">
        <v>6268638.4000000004</v>
      </c>
      <c r="G53" s="62">
        <v>7492075.9000000004</v>
      </c>
      <c r="H53" s="15">
        <v>6556799.7999999998</v>
      </c>
      <c r="I53" s="15">
        <v>0</v>
      </c>
      <c r="J53" s="15">
        <v>6556799.7999999998</v>
      </c>
      <c r="K53" s="15">
        <v>935276.1</v>
      </c>
      <c r="L53" s="15">
        <v>132007.5</v>
      </c>
      <c r="M53" s="15">
        <v>717.4</v>
      </c>
      <c r="N53" s="15">
        <v>131290.1</v>
      </c>
      <c r="O53" s="15">
        <v>116113.3</v>
      </c>
      <c r="P53" s="15">
        <v>243836.6</v>
      </c>
      <c r="Q53" s="15">
        <v>-1566.8</v>
      </c>
      <c r="R53" s="15">
        <v>0</v>
      </c>
      <c r="S53" s="15">
        <v>200</v>
      </c>
      <c r="T53" s="15">
        <v>1800</v>
      </c>
      <c r="U53" s="15">
        <f t="shared" si="1"/>
        <v>8151.4777273242271</v>
      </c>
      <c r="V53" s="15">
        <v>114737</v>
      </c>
    </row>
    <row r="54" spans="1:22" s="14" customFormat="1" x14ac:dyDescent="0.2">
      <c r="A54" s="67">
        <v>52</v>
      </c>
      <c r="B54" s="15" t="s">
        <v>327</v>
      </c>
      <c r="C54" s="35">
        <v>459</v>
      </c>
      <c r="D54" s="61" t="s">
        <v>237</v>
      </c>
      <c r="E54" s="62">
        <v>838477.1</v>
      </c>
      <c r="F54" s="62">
        <v>575035.4</v>
      </c>
      <c r="G54" s="62">
        <v>1413512.5</v>
      </c>
      <c r="H54" s="15">
        <v>303358.5</v>
      </c>
      <c r="I54" s="15">
        <v>0</v>
      </c>
      <c r="J54" s="15">
        <v>303358.5</v>
      </c>
      <c r="K54" s="15">
        <v>1110154</v>
      </c>
      <c r="L54" s="15">
        <v>358501.5</v>
      </c>
      <c r="M54" s="15">
        <v>263350</v>
      </c>
      <c r="N54" s="15">
        <v>95151.5</v>
      </c>
      <c r="O54" s="15">
        <v>0</v>
      </c>
      <c r="P54" s="15">
        <v>94369.7</v>
      </c>
      <c r="Q54" s="15">
        <v>0</v>
      </c>
      <c r="R54" s="15">
        <v>0</v>
      </c>
      <c r="S54" s="15">
        <v>78.2</v>
      </c>
      <c r="T54" s="15">
        <v>703.6</v>
      </c>
      <c r="U54" s="15">
        <f t="shared" si="1"/>
        <v>2795.7590944004432</v>
      </c>
      <c r="V54" s="15">
        <v>397085</v>
      </c>
    </row>
    <row r="55" spans="1:22" s="14" customFormat="1" x14ac:dyDescent="0.2">
      <c r="A55" s="67">
        <v>53</v>
      </c>
      <c r="B55" s="15" t="s">
        <v>40</v>
      </c>
      <c r="C55" s="35">
        <v>523</v>
      </c>
      <c r="D55" s="61" t="s">
        <v>41</v>
      </c>
      <c r="E55" s="62">
        <v>67700.7</v>
      </c>
      <c r="F55" s="62">
        <v>253337</v>
      </c>
      <c r="G55" s="62">
        <v>321037.7</v>
      </c>
      <c r="H55" s="15">
        <v>8698.2000000000007</v>
      </c>
      <c r="I55" s="15">
        <v>0</v>
      </c>
      <c r="J55" s="15">
        <v>8698.2000000000007</v>
      </c>
      <c r="K55" s="15">
        <v>312339.5</v>
      </c>
      <c r="L55" s="15">
        <v>168875.9</v>
      </c>
      <c r="M55" s="15">
        <v>71158.8</v>
      </c>
      <c r="N55" s="15">
        <v>97717.1</v>
      </c>
      <c r="O55" s="15">
        <v>0</v>
      </c>
      <c r="P55" s="15">
        <v>97430.5</v>
      </c>
      <c r="Q55" s="15">
        <v>0</v>
      </c>
      <c r="R55" s="15">
        <v>0</v>
      </c>
      <c r="S55" s="15">
        <v>28.6</v>
      </c>
      <c r="T55" s="15">
        <v>258</v>
      </c>
      <c r="U55" s="15">
        <f t="shared" si="1"/>
        <v>4168.8622834414464</v>
      </c>
      <c r="V55" s="15">
        <v>74922</v>
      </c>
    </row>
    <row r="56" spans="1:22" s="14" customFormat="1" x14ac:dyDescent="0.2">
      <c r="A56" s="67">
        <v>54</v>
      </c>
      <c r="B56" s="15" t="s">
        <v>61</v>
      </c>
      <c r="C56" s="35">
        <v>378</v>
      </c>
      <c r="D56" s="61" t="s">
        <v>62</v>
      </c>
      <c r="E56" s="62">
        <v>7003.2</v>
      </c>
      <c r="F56" s="62">
        <v>1225638.3999999999</v>
      </c>
      <c r="G56" s="62">
        <v>1232641.6000000001</v>
      </c>
      <c r="H56" s="15">
        <v>0</v>
      </c>
      <c r="I56" s="15">
        <v>0</v>
      </c>
      <c r="J56" s="15">
        <v>0</v>
      </c>
      <c r="K56" s="15">
        <v>1232641.6000000001</v>
      </c>
      <c r="L56" s="15">
        <v>6240</v>
      </c>
      <c r="M56" s="15">
        <v>0</v>
      </c>
      <c r="N56" s="15">
        <v>6240</v>
      </c>
      <c r="O56" s="15">
        <v>0</v>
      </c>
      <c r="P56" s="15">
        <v>6093</v>
      </c>
      <c r="Q56" s="15">
        <v>0</v>
      </c>
      <c r="R56" s="15">
        <v>0</v>
      </c>
      <c r="S56" s="15">
        <v>1.4</v>
      </c>
      <c r="T56" s="15">
        <v>145.6</v>
      </c>
      <c r="U56" s="15">
        <f t="shared" si="1"/>
        <v>3952.5986352675595</v>
      </c>
      <c r="V56" s="15">
        <v>311856</v>
      </c>
    </row>
    <row r="57" spans="1:22" s="14" customFormat="1" x14ac:dyDescent="0.2">
      <c r="A57" s="67">
        <v>55</v>
      </c>
      <c r="B57" s="15" t="s">
        <v>153</v>
      </c>
      <c r="C57" s="35">
        <v>204</v>
      </c>
      <c r="D57" s="61" t="s">
        <v>154</v>
      </c>
      <c r="E57" s="62">
        <v>860668.6</v>
      </c>
      <c r="F57" s="62">
        <v>1109666.8999999999</v>
      </c>
      <c r="G57" s="62">
        <v>1970335.5</v>
      </c>
      <c r="H57" s="15">
        <v>938598.7</v>
      </c>
      <c r="I57" s="15">
        <v>689172.1</v>
      </c>
      <c r="J57" s="15">
        <v>1627770.8</v>
      </c>
      <c r="K57" s="15">
        <v>342564.7</v>
      </c>
      <c r="L57" s="15">
        <v>275226.09999999998</v>
      </c>
      <c r="M57" s="15">
        <v>240257.8</v>
      </c>
      <c r="N57" s="15">
        <v>34968.300000000003</v>
      </c>
      <c r="O57" s="15">
        <v>52158.5</v>
      </c>
      <c r="P57" s="15">
        <v>87032.3</v>
      </c>
      <c r="Q57" s="15">
        <v>0</v>
      </c>
      <c r="R57" s="15">
        <v>0</v>
      </c>
      <c r="S57" s="15">
        <v>0</v>
      </c>
      <c r="T57" s="15">
        <v>94.5</v>
      </c>
      <c r="U57" s="15">
        <f t="shared" si="1"/>
        <v>6080.5264652632331</v>
      </c>
      <c r="V57" s="15">
        <v>56338</v>
      </c>
    </row>
    <row r="58" spans="1:22" s="14" customFormat="1" x14ac:dyDescent="0.2">
      <c r="A58" s="67">
        <v>56</v>
      </c>
      <c r="B58" s="15" t="s">
        <v>315</v>
      </c>
      <c r="C58" s="35">
        <v>200</v>
      </c>
      <c r="D58" s="61" t="s">
        <v>316</v>
      </c>
      <c r="E58" s="62">
        <v>61287.4</v>
      </c>
      <c r="F58" s="62">
        <v>24189.3</v>
      </c>
      <c r="G58" s="62">
        <v>85476.7</v>
      </c>
      <c r="H58" s="15">
        <v>1354.6</v>
      </c>
      <c r="I58" s="15">
        <v>0</v>
      </c>
      <c r="J58" s="15">
        <v>1354.6</v>
      </c>
      <c r="K58" s="15">
        <v>84122.1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f t="shared" si="1"/>
        <v>1134.8375086001051</v>
      </c>
      <c r="V58" s="15">
        <v>74127</v>
      </c>
    </row>
    <row r="59" spans="1:22" s="14" customFormat="1" x14ac:dyDescent="0.2">
      <c r="A59" s="67">
        <v>57</v>
      </c>
      <c r="B59" s="15" t="s">
        <v>288</v>
      </c>
      <c r="C59" s="35">
        <v>394</v>
      </c>
      <c r="D59" s="61" t="s">
        <v>289</v>
      </c>
      <c r="E59" s="62">
        <v>60.7</v>
      </c>
      <c r="F59" s="62">
        <v>10170.4</v>
      </c>
      <c r="G59" s="62">
        <v>10231.1</v>
      </c>
      <c r="H59" s="15">
        <v>3900</v>
      </c>
      <c r="I59" s="15">
        <v>0</v>
      </c>
      <c r="J59" s="15">
        <v>3900</v>
      </c>
      <c r="K59" s="15">
        <v>6331.1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f t="shared" si="1"/>
        <v>79.099200399800111</v>
      </c>
      <c r="V59" s="15">
        <v>80040</v>
      </c>
    </row>
    <row r="60" spans="1:22" s="14" customFormat="1" x14ac:dyDescent="0.2">
      <c r="A60" s="67">
        <v>58</v>
      </c>
      <c r="B60" s="15" t="s">
        <v>291</v>
      </c>
      <c r="C60" s="35">
        <v>207</v>
      </c>
      <c r="D60" s="61" t="s">
        <v>292</v>
      </c>
      <c r="E60" s="62">
        <v>56379.9</v>
      </c>
      <c r="F60" s="62">
        <v>739527.6</v>
      </c>
      <c r="G60" s="62">
        <v>795907.5</v>
      </c>
      <c r="H60" s="15">
        <v>37649.4</v>
      </c>
      <c r="I60" s="15">
        <v>0</v>
      </c>
      <c r="J60" s="15">
        <v>37649.4</v>
      </c>
      <c r="K60" s="15">
        <v>758258.1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f t="shared" si="1"/>
        <v>3830.1860392283638</v>
      </c>
      <c r="V60" s="15">
        <v>197969</v>
      </c>
    </row>
    <row r="61" spans="1:22" s="14" customFormat="1" x14ac:dyDescent="0.2">
      <c r="A61" s="67">
        <v>59</v>
      </c>
      <c r="B61" s="15" t="s">
        <v>190</v>
      </c>
      <c r="C61" s="35">
        <v>254</v>
      </c>
      <c r="D61" s="61" t="s">
        <v>191</v>
      </c>
      <c r="E61" s="62">
        <v>0</v>
      </c>
      <c r="F61" s="62">
        <v>18208028</v>
      </c>
      <c r="G61" s="62">
        <v>18208028</v>
      </c>
      <c r="H61" s="15">
        <v>1289386.1000000001</v>
      </c>
      <c r="I61" s="15">
        <v>0</v>
      </c>
      <c r="J61" s="15">
        <v>1289386.1000000001</v>
      </c>
      <c r="K61" s="15">
        <v>16918641.899999999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f t="shared" si="1"/>
        <v>306908.57127308345</v>
      </c>
      <c r="V61" s="15">
        <v>55126</v>
      </c>
    </row>
    <row r="62" spans="1:22" s="14" customFormat="1" x14ac:dyDescent="0.2">
      <c r="A62" s="67">
        <v>60</v>
      </c>
      <c r="B62" s="15" t="s">
        <v>210</v>
      </c>
      <c r="C62" s="35">
        <v>469</v>
      </c>
      <c r="D62" s="61" t="s">
        <v>211</v>
      </c>
      <c r="E62" s="62">
        <v>59162.8</v>
      </c>
      <c r="F62" s="62">
        <v>130485</v>
      </c>
      <c r="G62" s="62">
        <v>189647.8</v>
      </c>
      <c r="H62" s="15">
        <v>12128.5</v>
      </c>
      <c r="I62" s="15">
        <v>0</v>
      </c>
      <c r="J62" s="15">
        <v>12128.5</v>
      </c>
      <c r="K62" s="15">
        <v>177519.3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f t="shared" si="1"/>
        <v>206.07967625210264</v>
      </c>
      <c r="V62" s="15">
        <v>861411</v>
      </c>
    </row>
    <row r="63" spans="1:22" s="14" customFormat="1" x14ac:dyDescent="0.2">
      <c r="A63" s="67">
        <v>61</v>
      </c>
      <c r="B63" s="15" t="s">
        <v>221</v>
      </c>
      <c r="C63" s="35">
        <v>32</v>
      </c>
      <c r="D63" s="61" t="s">
        <v>222</v>
      </c>
      <c r="E63" s="62">
        <v>950384.6</v>
      </c>
      <c r="F63" s="62">
        <v>36879.4</v>
      </c>
      <c r="G63" s="62">
        <v>987264</v>
      </c>
      <c r="H63" s="15">
        <v>1217749.8</v>
      </c>
      <c r="I63" s="15">
        <v>0</v>
      </c>
      <c r="J63" s="15">
        <v>1217749.8</v>
      </c>
      <c r="K63" s="15">
        <v>-230485.8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f t="shared" si="1"/>
        <v>-352.97852594437143</v>
      </c>
      <c r="V63" s="15">
        <v>652974</v>
      </c>
    </row>
    <row r="64" spans="1:22" s="14" customFormat="1" x14ac:dyDescent="0.2">
      <c r="A64" s="67">
        <v>62</v>
      </c>
      <c r="B64" s="15" t="s">
        <v>298</v>
      </c>
      <c r="C64" s="35">
        <v>133</v>
      </c>
      <c r="D64" s="61" t="s">
        <v>299</v>
      </c>
      <c r="E64" s="62">
        <v>0</v>
      </c>
      <c r="F64" s="62">
        <v>387575.6</v>
      </c>
      <c r="G64" s="62">
        <v>387575.6</v>
      </c>
      <c r="H64" s="15">
        <v>42752</v>
      </c>
      <c r="I64" s="15">
        <v>0</v>
      </c>
      <c r="J64" s="15">
        <v>42752</v>
      </c>
      <c r="K64" s="15">
        <v>344823.6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f t="shared" si="1"/>
        <v>167.70189235325873</v>
      </c>
      <c r="V64" s="15">
        <v>2056170</v>
      </c>
    </row>
    <row r="65" spans="1:22" s="14" customFormat="1" x14ac:dyDescent="0.2">
      <c r="A65" s="67">
        <v>63</v>
      </c>
      <c r="B65" s="15" t="s">
        <v>328</v>
      </c>
      <c r="C65" s="35">
        <v>65</v>
      </c>
      <c r="D65" s="61" t="s">
        <v>297</v>
      </c>
      <c r="E65" s="62">
        <v>135102.29999999999</v>
      </c>
      <c r="F65" s="62">
        <v>10100</v>
      </c>
      <c r="G65" s="62">
        <v>145202.29999999999</v>
      </c>
      <c r="H65" s="15">
        <v>5662.2</v>
      </c>
      <c r="I65" s="15">
        <v>100000</v>
      </c>
      <c r="J65" s="15">
        <v>105662.2</v>
      </c>
      <c r="K65" s="15">
        <v>39540.1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f t="shared" si="1"/>
        <v>763.29292305316403</v>
      </c>
      <c r="V65" s="15">
        <v>51802</v>
      </c>
    </row>
    <row r="66" spans="1:22" s="14" customFormat="1" x14ac:dyDescent="0.2">
      <c r="A66" s="67">
        <v>64</v>
      </c>
      <c r="B66" s="15" t="s">
        <v>229</v>
      </c>
      <c r="C66" s="35">
        <v>78</v>
      </c>
      <c r="D66" s="61" t="s">
        <v>230</v>
      </c>
      <c r="E66" s="62">
        <v>0</v>
      </c>
      <c r="F66" s="62">
        <v>155097.60000000001</v>
      </c>
      <c r="G66" s="62">
        <v>155097.60000000001</v>
      </c>
      <c r="H66" s="15">
        <v>0</v>
      </c>
      <c r="I66" s="15">
        <v>0</v>
      </c>
      <c r="J66" s="15">
        <v>0</v>
      </c>
      <c r="K66" s="15">
        <v>155097.60000000001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f t="shared" si="1"/>
        <v>2985.172068673493</v>
      </c>
      <c r="V66" s="15">
        <v>51956</v>
      </c>
    </row>
    <row r="67" spans="1:22" s="14" customFormat="1" x14ac:dyDescent="0.2">
      <c r="A67" s="67">
        <v>65</v>
      </c>
      <c r="B67" s="15" t="s">
        <v>319</v>
      </c>
      <c r="C67" s="35">
        <v>136</v>
      </c>
      <c r="D67" s="61" t="s">
        <v>320</v>
      </c>
      <c r="E67" s="62">
        <v>25088.6</v>
      </c>
      <c r="F67" s="62">
        <v>32349</v>
      </c>
      <c r="G67" s="62">
        <v>57437.599999999999</v>
      </c>
      <c r="H67" s="15">
        <v>16293.6</v>
      </c>
      <c r="I67" s="15">
        <v>0</v>
      </c>
      <c r="J67" s="15">
        <v>16293.6</v>
      </c>
      <c r="K67" s="15">
        <v>41144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f t="shared" si="1"/>
        <v>496.48248482581363</v>
      </c>
      <c r="V67" s="15">
        <v>82871</v>
      </c>
    </row>
    <row r="68" spans="1:22" s="14" customFormat="1" x14ac:dyDescent="0.2">
      <c r="A68" s="67">
        <v>66</v>
      </c>
      <c r="B68" s="15" t="s">
        <v>238</v>
      </c>
      <c r="C68" s="35">
        <v>80</v>
      </c>
      <c r="D68" s="61" t="s">
        <v>239</v>
      </c>
      <c r="E68" s="62">
        <v>593.4</v>
      </c>
      <c r="F68" s="62">
        <v>48306.9</v>
      </c>
      <c r="G68" s="62">
        <v>48900.3</v>
      </c>
      <c r="H68" s="15">
        <v>8448.6</v>
      </c>
      <c r="I68" s="15">
        <v>0</v>
      </c>
      <c r="J68" s="15">
        <v>8448.6</v>
      </c>
      <c r="K68" s="15">
        <v>40451.699999999997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f t="shared" si="1"/>
        <v>566.78062518389811</v>
      </c>
      <c r="V68" s="15">
        <v>71371</v>
      </c>
    </row>
    <row r="69" spans="1:22" s="14" customFormat="1" x14ac:dyDescent="0.2">
      <c r="A69" s="67">
        <v>67</v>
      </c>
      <c r="B69" s="15" t="s">
        <v>243</v>
      </c>
      <c r="C69" s="35">
        <v>503</v>
      </c>
      <c r="D69" s="61" t="s">
        <v>244</v>
      </c>
      <c r="E69" s="62">
        <v>149415.4</v>
      </c>
      <c r="F69" s="62">
        <v>0</v>
      </c>
      <c r="G69" s="62">
        <v>124747.1</v>
      </c>
      <c r="H69" s="15">
        <v>0</v>
      </c>
      <c r="I69" s="15">
        <v>0</v>
      </c>
      <c r="J69" s="15">
        <v>300000</v>
      </c>
      <c r="K69" s="15"/>
      <c r="L69" s="15">
        <v>100</v>
      </c>
      <c r="M69" s="15">
        <v>100</v>
      </c>
      <c r="N69" s="15">
        <v>0</v>
      </c>
      <c r="O69" s="15">
        <v>0</v>
      </c>
      <c r="P69" s="15">
        <v>0</v>
      </c>
      <c r="Q69" s="15">
        <v>3683.4</v>
      </c>
      <c r="R69" s="15">
        <v>0</v>
      </c>
      <c r="S69" s="15">
        <v>0</v>
      </c>
      <c r="T69" s="15">
        <v>0</v>
      </c>
      <c r="U69" s="15">
        <f t="shared" si="1"/>
        <v>0</v>
      </c>
      <c r="V69" s="15">
        <v>30000000</v>
      </c>
    </row>
    <row r="70" spans="1:22" s="14" customFormat="1" x14ac:dyDescent="0.2">
      <c r="A70" s="67">
        <v>68</v>
      </c>
      <c r="B70" s="15" t="s">
        <v>70</v>
      </c>
      <c r="C70" s="35">
        <v>510</v>
      </c>
      <c r="D70" s="61" t="s">
        <v>71</v>
      </c>
      <c r="E70" s="62">
        <v>1239678.3</v>
      </c>
      <c r="F70" s="62">
        <v>0</v>
      </c>
      <c r="G70" s="62">
        <v>1041538.6</v>
      </c>
      <c r="H70" s="15">
        <v>0</v>
      </c>
      <c r="I70" s="15">
        <v>23130593.600000001</v>
      </c>
      <c r="J70" s="15">
        <v>0</v>
      </c>
      <c r="K70" s="15"/>
      <c r="L70" s="15">
        <v>2585555.1</v>
      </c>
      <c r="M70" s="15">
        <v>2585555.1</v>
      </c>
      <c r="N70" s="15">
        <v>0</v>
      </c>
      <c r="O70" s="15">
        <v>0</v>
      </c>
      <c r="P70" s="15">
        <v>108.3</v>
      </c>
      <c r="Q70" s="15">
        <v>1114697.1000000001</v>
      </c>
      <c r="R70" s="15">
        <v>-552.20000000000005</v>
      </c>
      <c r="S70" s="15">
        <v>0</v>
      </c>
      <c r="T70" s="15">
        <v>0</v>
      </c>
      <c r="U70" s="15">
        <f t="shared" si="1"/>
        <v>0</v>
      </c>
      <c r="V70" s="15">
        <v>218840000</v>
      </c>
    </row>
    <row r="71" spans="1:22" s="14" customFormat="1" x14ac:dyDescent="0.2">
      <c r="A71" s="67">
        <v>69</v>
      </c>
      <c r="B71" s="15" t="s">
        <v>109</v>
      </c>
      <c r="C71" s="35">
        <v>471</v>
      </c>
      <c r="D71" s="61" t="s">
        <v>110</v>
      </c>
      <c r="E71" s="62">
        <v>98356.800000000003</v>
      </c>
      <c r="F71" s="62">
        <v>19785</v>
      </c>
      <c r="G71" s="62">
        <v>118141.8</v>
      </c>
      <c r="H71" s="15">
        <v>129400.8</v>
      </c>
      <c r="I71" s="15">
        <v>0</v>
      </c>
      <c r="J71" s="15">
        <v>129400.8</v>
      </c>
      <c r="K71" s="15">
        <v>-11259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f t="shared" si="1"/>
        <v>-91.710313032003725</v>
      </c>
      <c r="V71" s="15">
        <v>122767</v>
      </c>
    </row>
    <row r="72" spans="1:22" s="14" customFormat="1" x14ac:dyDescent="0.2">
      <c r="A72" s="67">
        <v>70</v>
      </c>
      <c r="B72" s="15" t="s">
        <v>253</v>
      </c>
      <c r="C72" s="35">
        <v>531</v>
      </c>
      <c r="D72" s="61" t="s">
        <v>254</v>
      </c>
      <c r="E72" s="62">
        <v>198712.1</v>
      </c>
      <c r="F72" s="62">
        <v>2338767.6</v>
      </c>
      <c r="G72" s="62">
        <v>2537479.7000000002</v>
      </c>
      <c r="H72" s="15">
        <v>5026331</v>
      </c>
      <c r="I72" s="15">
        <v>0</v>
      </c>
      <c r="J72" s="15">
        <v>5026331</v>
      </c>
      <c r="K72" s="15">
        <v>-2488851.2999999998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f t="shared" si="1"/>
        <v>-197.28173284745279</v>
      </c>
      <c r="V72" s="15">
        <v>12615721</v>
      </c>
    </row>
    <row r="73" spans="1:22" s="14" customFormat="1" x14ac:dyDescent="0.2">
      <c r="A73" s="67">
        <v>71</v>
      </c>
      <c r="B73" s="15" t="s">
        <v>323</v>
      </c>
      <c r="C73" s="35">
        <v>148</v>
      </c>
      <c r="D73" s="61" t="s">
        <v>324</v>
      </c>
      <c r="E73" s="62">
        <v>31442.5</v>
      </c>
      <c r="F73" s="62">
        <v>0</v>
      </c>
      <c r="G73" s="62">
        <v>31442.5</v>
      </c>
      <c r="H73" s="15">
        <v>2232.6999999999998</v>
      </c>
      <c r="I73" s="15">
        <v>0</v>
      </c>
      <c r="J73" s="15">
        <v>2232.6999999999998</v>
      </c>
      <c r="K73" s="15">
        <v>29209.8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f t="shared" ref="U73:U104" si="2">(K73/V73)*1000</f>
        <v>78.09731082461272</v>
      </c>
      <c r="V73" s="15">
        <v>374018</v>
      </c>
    </row>
    <row r="74" spans="1:22" s="14" customFormat="1" x14ac:dyDescent="0.2">
      <c r="A74" s="67">
        <v>72</v>
      </c>
      <c r="B74" s="15" t="s">
        <v>269</v>
      </c>
      <c r="C74" s="35">
        <v>385</v>
      </c>
      <c r="D74" s="61" t="s">
        <v>270</v>
      </c>
      <c r="E74" s="62">
        <v>41.2</v>
      </c>
      <c r="F74" s="62">
        <v>1312053.2</v>
      </c>
      <c r="G74" s="62">
        <v>1312094.3999999999</v>
      </c>
      <c r="H74" s="15">
        <v>7749.4</v>
      </c>
      <c r="I74" s="15">
        <v>0</v>
      </c>
      <c r="J74" s="15">
        <v>7749.4</v>
      </c>
      <c r="K74" s="15">
        <v>1304345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f t="shared" si="2"/>
        <v>94.95985367237266</v>
      </c>
      <c r="V74" s="15">
        <v>13735752</v>
      </c>
    </row>
    <row r="75" spans="1:22" s="14" customFormat="1" x14ac:dyDescent="0.2">
      <c r="A75" s="67">
        <v>73</v>
      </c>
      <c r="B75" s="15" t="s">
        <v>125</v>
      </c>
      <c r="C75" s="35">
        <v>420</v>
      </c>
      <c r="D75" s="61" t="s">
        <v>126</v>
      </c>
      <c r="E75" s="62">
        <v>717786.5</v>
      </c>
      <c r="F75" s="62">
        <v>30524.799999999999</v>
      </c>
      <c r="G75" s="62">
        <v>748311.3</v>
      </c>
      <c r="H75" s="15">
        <v>717786.5</v>
      </c>
      <c r="I75" s="15">
        <v>0</v>
      </c>
      <c r="J75" s="15">
        <v>717786.5</v>
      </c>
      <c r="K75" s="15">
        <v>30524.799999999999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f t="shared" si="2"/>
        <v>99.999999999999986</v>
      </c>
      <c r="V75" s="15">
        <v>305248</v>
      </c>
    </row>
    <row r="76" spans="1:22" s="14" customFormat="1" x14ac:dyDescent="0.2">
      <c r="A76" s="67">
        <v>74</v>
      </c>
      <c r="B76" s="15" t="s">
        <v>332</v>
      </c>
      <c r="C76" s="35">
        <v>408</v>
      </c>
      <c r="D76" s="61" t="s">
        <v>295</v>
      </c>
      <c r="E76" s="62">
        <v>1926.3</v>
      </c>
      <c r="F76" s="62">
        <v>5000</v>
      </c>
      <c r="G76" s="62">
        <v>6926.3</v>
      </c>
      <c r="H76" s="15">
        <v>0</v>
      </c>
      <c r="I76" s="15">
        <v>5500</v>
      </c>
      <c r="J76" s="15">
        <v>5500</v>
      </c>
      <c r="K76" s="15">
        <v>1426.3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f t="shared" si="2"/>
        <v>24.363288522966023</v>
      </c>
      <c r="V76" s="15">
        <v>58543</v>
      </c>
    </row>
    <row r="77" spans="1:22" s="14" customFormat="1" x14ac:dyDescent="0.2">
      <c r="A77" s="67">
        <v>75</v>
      </c>
      <c r="B77" s="15" t="s">
        <v>333</v>
      </c>
      <c r="C77" s="35">
        <v>389</v>
      </c>
      <c r="D77" s="61" t="s">
        <v>285</v>
      </c>
      <c r="E77" s="62">
        <v>34384.800000000003</v>
      </c>
      <c r="F77" s="62">
        <v>0</v>
      </c>
      <c r="G77" s="62">
        <v>34384.800000000003</v>
      </c>
      <c r="H77" s="15">
        <v>2226.6999999999998</v>
      </c>
      <c r="I77" s="15">
        <v>0</v>
      </c>
      <c r="J77" s="15">
        <v>2226.6999999999998</v>
      </c>
      <c r="K77" s="15">
        <v>32158.1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f t="shared" si="2"/>
        <v>287.43642685401187</v>
      </c>
      <c r="V77" s="15">
        <v>111879</v>
      </c>
    </row>
    <row r="78" spans="1:22" s="14" customFormat="1" x14ac:dyDescent="0.2">
      <c r="A78" s="67">
        <v>76</v>
      </c>
      <c r="B78" s="15" t="s">
        <v>67</v>
      </c>
      <c r="C78" s="35">
        <v>490</v>
      </c>
      <c r="D78" s="61" t="s">
        <v>68</v>
      </c>
      <c r="E78" s="62">
        <v>15237.8</v>
      </c>
      <c r="F78" s="62">
        <v>0</v>
      </c>
      <c r="G78" s="62">
        <v>15237.8</v>
      </c>
      <c r="H78" s="15">
        <v>844601.6</v>
      </c>
      <c r="I78" s="15">
        <v>0</v>
      </c>
      <c r="J78" s="15">
        <v>844601.6</v>
      </c>
      <c r="K78" s="15">
        <v>-829363.8</v>
      </c>
      <c r="L78" s="15">
        <v>0</v>
      </c>
      <c r="M78" s="15">
        <v>0</v>
      </c>
      <c r="N78" s="15">
        <v>0</v>
      </c>
      <c r="O78" s="15">
        <v>0</v>
      </c>
      <c r="P78" s="15">
        <v>12.2</v>
      </c>
      <c r="Q78" s="15">
        <v>0</v>
      </c>
      <c r="R78" s="15">
        <v>0</v>
      </c>
      <c r="S78" s="15">
        <v>0</v>
      </c>
      <c r="T78" s="15">
        <v>-12.2</v>
      </c>
      <c r="U78" s="15">
        <f t="shared" si="2"/>
        <v>-20793.877397517863</v>
      </c>
      <c r="V78" s="15">
        <v>39885</v>
      </c>
    </row>
    <row r="79" spans="1:22" s="14" customFormat="1" x14ac:dyDescent="0.2">
      <c r="A79" s="67">
        <v>77</v>
      </c>
      <c r="B79" s="15" t="s">
        <v>331</v>
      </c>
      <c r="C79" s="35">
        <v>96</v>
      </c>
      <c r="D79" s="61" t="s">
        <v>218</v>
      </c>
      <c r="E79" s="62">
        <v>486483.6</v>
      </c>
      <c r="F79" s="62">
        <v>26437</v>
      </c>
      <c r="G79" s="62">
        <v>512920.6</v>
      </c>
      <c r="H79" s="15">
        <v>194871.6</v>
      </c>
      <c r="I79" s="15">
        <v>170500</v>
      </c>
      <c r="J79" s="15">
        <v>365371.6</v>
      </c>
      <c r="K79" s="15">
        <v>147549</v>
      </c>
      <c r="L79" s="15">
        <v>446454</v>
      </c>
      <c r="M79" s="15">
        <v>429000</v>
      </c>
      <c r="N79" s="15">
        <v>17454</v>
      </c>
      <c r="O79" s="15">
        <v>0</v>
      </c>
      <c r="P79" s="15">
        <v>17730</v>
      </c>
      <c r="Q79" s="15">
        <v>0</v>
      </c>
      <c r="R79" s="15">
        <v>0</v>
      </c>
      <c r="S79" s="15">
        <v>0</v>
      </c>
      <c r="T79" s="15">
        <v>-276</v>
      </c>
      <c r="U79" s="15">
        <f t="shared" si="2"/>
        <v>1279.1971910355887</v>
      </c>
      <c r="V79" s="15">
        <v>115345</v>
      </c>
    </row>
    <row r="80" spans="1:22" s="14" customFormat="1" x14ac:dyDescent="0.2">
      <c r="A80" s="67">
        <v>78</v>
      </c>
      <c r="B80" s="15" t="s">
        <v>103</v>
      </c>
      <c r="C80" s="35">
        <v>290</v>
      </c>
      <c r="D80" s="61" t="s">
        <v>104</v>
      </c>
      <c r="E80" s="62">
        <v>2431299.7999999998</v>
      </c>
      <c r="F80" s="62">
        <v>11609.8</v>
      </c>
      <c r="G80" s="62">
        <v>2442909.6</v>
      </c>
      <c r="H80" s="15">
        <v>73387.899999999994</v>
      </c>
      <c r="I80" s="15">
        <v>0</v>
      </c>
      <c r="J80" s="15">
        <v>73387.899999999994</v>
      </c>
      <c r="K80" s="15">
        <v>2369521.7000000002</v>
      </c>
      <c r="L80" s="15">
        <v>0</v>
      </c>
      <c r="M80" s="15">
        <v>0</v>
      </c>
      <c r="N80" s="15">
        <v>0</v>
      </c>
      <c r="O80" s="15">
        <v>0</v>
      </c>
      <c r="P80" s="15">
        <v>500</v>
      </c>
      <c r="Q80" s="15">
        <v>0</v>
      </c>
      <c r="R80" s="15">
        <v>0</v>
      </c>
      <c r="S80" s="15">
        <v>0</v>
      </c>
      <c r="T80" s="15">
        <v>-500</v>
      </c>
      <c r="U80" s="15">
        <f t="shared" si="2"/>
        <v>17317.77366874717</v>
      </c>
      <c r="V80" s="15">
        <v>136826</v>
      </c>
    </row>
    <row r="81" spans="1:22" s="14" customFormat="1" x14ac:dyDescent="0.2">
      <c r="A81" s="67">
        <v>79</v>
      </c>
      <c r="B81" s="15" t="s">
        <v>212</v>
      </c>
      <c r="C81" s="35">
        <v>154</v>
      </c>
      <c r="D81" s="61" t="s">
        <v>213</v>
      </c>
      <c r="E81" s="62">
        <v>445157.2</v>
      </c>
      <c r="F81" s="62">
        <v>752479.7</v>
      </c>
      <c r="G81" s="62">
        <v>1197636.8999999999</v>
      </c>
      <c r="H81" s="15">
        <v>94653.6</v>
      </c>
      <c r="I81" s="15">
        <v>0</v>
      </c>
      <c r="J81" s="15">
        <v>94653.6</v>
      </c>
      <c r="K81" s="15">
        <v>1102983.3</v>
      </c>
      <c r="L81" s="15">
        <v>95514.7</v>
      </c>
      <c r="M81" s="15">
        <v>76411.7</v>
      </c>
      <c r="N81" s="15">
        <v>19103</v>
      </c>
      <c r="O81" s="15">
        <v>0</v>
      </c>
      <c r="P81" s="15">
        <v>20655.599999999999</v>
      </c>
      <c r="Q81" s="15">
        <v>0</v>
      </c>
      <c r="R81" s="15">
        <v>0</v>
      </c>
      <c r="S81" s="15">
        <v>0</v>
      </c>
      <c r="T81" s="15">
        <v>-1552.6</v>
      </c>
      <c r="U81" s="15">
        <f t="shared" si="2"/>
        <v>2797.3342497298995</v>
      </c>
      <c r="V81" s="15">
        <v>394298</v>
      </c>
    </row>
    <row r="82" spans="1:22" s="14" customFormat="1" x14ac:dyDescent="0.2">
      <c r="A82" s="67">
        <v>80</v>
      </c>
      <c r="B82" s="15" t="s">
        <v>182</v>
      </c>
      <c r="C82" s="35">
        <v>187</v>
      </c>
      <c r="D82" s="61" t="s">
        <v>183</v>
      </c>
      <c r="E82" s="62">
        <v>21149.5</v>
      </c>
      <c r="F82" s="62">
        <v>20872.3</v>
      </c>
      <c r="G82" s="62">
        <v>42021.8</v>
      </c>
      <c r="H82" s="15">
        <v>0.2</v>
      </c>
      <c r="I82" s="15">
        <v>0</v>
      </c>
      <c r="J82" s="15">
        <v>0.2</v>
      </c>
      <c r="K82" s="15">
        <v>42021.599999999999</v>
      </c>
      <c r="L82" s="15">
        <v>5080.3999999999996</v>
      </c>
      <c r="M82" s="15">
        <v>6650.7</v>
      </c>
      <c r="N82" s="15">
        <v>-1570.3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-1570.3</v>
      </c>
      <c r="U82" s="15">
        <f t="shared" si="2"/>
        <v>336.37731740898465</v>
      </c>
      <c r="V82" s="15">
        <v>124924</v>
      </c>
    </row>
    <row r="83" spans="1:22" s="14" customFormat="1" x14ac:dyDescent="0.2">
      <c r="A83" s="67">
        <v>81</v>
      </c>
      <c r="B83" s="15" t="s">
        <v>59</v>
      </c>
      <c r="C83" s="35">
        <v>152</v>
      </c>
      <c r="D83" s="61" t="s">
        <v>60</v>
      </c>
      <c r="E83" s="62">
        <v>121.8</v>
      </c>
      <c r="F83" s="62">
        <v>6670</v>
      </c>
      <c r="G83" s="62">
        <v>6791.8</v>
      </c>
      <c r="H83" s="15">
        <v>8600</v>
      </c>
      <c r="I83" s="15">
        <v>0</v>
      </c>
      <c r="J83" s="15">
        <v>8600</v>
      </c>
      <c r="K83" s="15">
        <v>-1808.2</v>
      </c>
      <c r="L83" s="15">
        <v>0</v>
      </c>
      <c r="M83" s="15">
        <v>0</v>
      </c>
      <c r="N83" s="15">
        <v>0</v>
      </c>
      <c r="O83" s="15">
        <v>0</v>
      </c>
      <c r="P83" s="15">
        <v>1770</v>
      </c>
      <c r="Q83" s="15">
        <v>0</v>
      </c>
      <c r="R83" s="15">
        <v>0</v>
      </c>
      <c r="S83" s="15">
        <v>0</v>
      </c>
      <c r="T83" s="15">
        <v>-1770</v>
      </c>
      <c r="U83" s="15">
        <f t="shared" si="2"/>
        <v>-25.05924581121721</v>
      </c>
      <c r="V83" s="15">
        <v>72157</v>
      </c>
    </row>
    <row r="84" spans="1:22" s="14" customFormat="1" x14ac:dyDescent="0.2">
      <c r="A84" s="67">
        <v>82</v>
      </c>
      <c r="B84" s="15" t="s">
        <v>178</v>
      </c>
      <c r="C84" s="35">
        <v>231</v>
      </c>
      <c r="D84" s="61" t="s">
        <v>179</v>
      </c>
      <c r="E84" s="62">
        <v>484.8</v>
      </c>
      <c r="F84" s="62">
        <v>21973.3</v>
      </c>
      <c r="G84" s="62">
        <v>22458.1</v>
      </c>
      <c r="H84" s="15">
        <v>92344.9</v>
      </c>
      <c r="I84" s="15">
        <v>0</v>
      </c>
      <c r="J84" s="15">
        <v>92344.9</v>
      </c>
      <c r="K84" s="15">
        <v>-69886.8</v>
      </c>
      <c r="L84" s="15">
        <v>0</v>
      </c>
      <c r="M84" s="15">
        <v>0</v>
      </c>
      <c r="N84" s="15">
        <v>0</v>
      </c>
      <c r="O84" s="15">
        <v>0</v>
      </c>
      <c r="P84" s="15">
        <v>1781.6</v>
      </c>
      <c r="Q84" s="15">
        <v>0</v>
      </c>
      <c r="R84" s="15">
        <v>0</v>
      </c>
      <c r="S84" s="15">
        <v>0</v>
      </c>
      <c r="T84" s="15">
        <v>-1781.6</v>
      </c>
      <c r="U84" s="15">
        <f t="shared" si="2"/>
        <v>-1239.5452368705771</v>
      </c>
      <c r="V84" s="15">
        <v>56381</v>
      </c>
    </row>
    <row r="85" spans="1:22" s="14" customFormat="1" x14ac:dyDescent="0.2">
      <c r="A85" s="67">
        <v>83</v>
      </c>
      <c r="B85" s="15" t="s">
        <v>44</v>
      </c>
      <c r="C85" s="35">
        <v>519</v>
      </c>
      <c r="D85" s="61" t="s">
        <v>45</v>
      </c>
      <c r="E85" s="62">
        <v>515921.8</v>
      </c>
      <c r="F85" s="62">
        <v>6561852.4000000004</v>
      </c>
      <c r="G85" s="62">
        <v>7077774.2000000002</v>
      </c>
      <c r="H85" s="15">
        <v>1591856.2</v>
      </c>
      <c r="I85" s="15">
        <v>22954.5</v>
      </c>
      <c r="J85" s="15">
        <v>1614810.7</v>
      </c>
      <c r="K85" s="15">
        <v>5462963.5</v>
      </c>
      <c r="L85" s="15">
        <v>1521204.7</v>
      </c>
      <c r="M85" s="15">
        <v>1503710.7</v>
      </c>
      <c r="N85" s="15">
        <v>17494</v>
      </c>
      <c r="O85" s="15">
        <v>80560.399999999994</v>
      </c>
      <c r="P85" s="15">
        <v>100655.8</v>
      </c>
      <c r="Q85" s="15">
        <v>0</v>
      </c>
      <c r="R85" s="15">
        <v>0</v>
      </c>
      <c r="S85" s="15">
        <v>0</v>
      </c>
      <c r="T85" s="15">
        <v>-2601.4</v>
      </c>
      <c r="U85" s="15">
        <f t="shared" si="2"/>
        <v>306.67782944747717</v>
      </c>
      <c r="V85" s="15">
        <v>17813363</v>
      </c>
    </row>
    <row r="86" spans="1:22" s="14" customFormat="1" x14ac:dyDescent="0.2">
      <c r="A86" s="67">
        <v>84</v>
      </c>
      <c r="B86" s="15" t="s">
        <v>302</v>
      </c>
      <c r="C86" s="35">
        <v>188</v>
      </c>
      <c r="D86" s="61" t="s">
        <v>303</v>
      </c>
      <c r="E86" s="62">
        <v>34538.800000000003</v>
      </c>
      <c r="F86" s="62">
        <v>799527.4</v>
      </c>
      <c r="G86" s="62">
        <v>834066.2</v>
      </c>
      <c r="H86" s="15">
        <v>217788.4</v>
      </c>
      <c r="I86" s="15">
        <v>0</v>
      </c>
      <c r="J86" s="15">
        <v>217788.4</v>
      </c>
      <c r="K86" s="15">
        <v>616277.80000000005</v>
      </c>
      <c r="L86" s="15">
        <v>190200.4</v>
      </c>
      <c r="M86" s="15">
        <v>0</v>
      </c>
      <c r="N86" s="15">
        <v>190200.4</v>
      </c>
      <c r="O86" s="15">
        <v>0</v>
      </c>
      <c r="P86" s="15">
        <v>193715.3</v>
      </c>
      <c r="Q86" s="15">
        <v>0</v>
      </c>
      <c r="R86" s="15">
        <v>0</v>
      </c>
      <c r="S86" s="15">
        <v>0</v>
      </c>
      <c r="T86" s="15">
        <v>-3514.9</v>
      </c>
      <c r="U86" s="15">
        <f t="shared" si="2"/>
        <v>10418.545442250474</v>
      </c>
      <c r="V86" s="15">
        <v>59152</v>
      </c>
    </row>
    <row r="87" spans="1:22" s="14" customFormat="1" x14ac:dyDescent="0.2">
      <c r="A87" s="67">
        <v>85</v>
      </c>
      <c r="B87" s="15" t="s">
        <v>84</v>
      </c>
      <c r="C87" s="35">
        <v>61</v>
      </c>
      <c r="D87" s="61" t="s">
        <v>85</v>
      </c>
      <c r="E87" s="62">
        <v>39523.699999999997</v>
      </c>
      <c r="F87" s="62">
        <v>250259.1</v>
      </c>
      <c r="G87" s="62">
        <v>289782.8</v>
      </c>
      <c r="H87" s="15">
        <v>330353.2</v>
      </c>
      <c r="I87" s="15">
        <v>0</v>
      </c>
      <c r="J87" s="15">
        <v>330353.2</v>
      </c>
      <c r="K87" s="15">
        <v>-40570.400000000001</v>
      </c>
      <c r="L87" s="15">
        <v>0</v>
      </c>
      <c r="M87" s="15">
        <v>0</v>
      </c>
      <c r="N87" s="15">
        <v>0</v>
      </c>
      <c r="O87" s="15">
        <v>0</v>
      </c>
      <c r="P87" s="15">
        <v>5740.1</v>
      </c>
      <c r="Q87" s="15">
        <v>0</v>
      </c>
      <c r="R87" s="15">
        <v>0</v>
      </c>
      <c r="S87" s="15">
        <v>0</v>
      </c>
      <c r="T87" s="15">
        <v>-5740.1</v>
      </c>
      <c r="U87" s="15">
        <f t="shared" si="2"/>
        <v>-546.99942024295865</v>
      </c>
      <c r="V87" s="15">
        <v>74169</v>
      </c>
    </row>
    <row r="88" spans="1:22" s="14" customFormat="1" x14ac:dyDescent="0.2">
      <c r="A88" s="67">
        <v>86</v>
      </c>
      <c r="B88" s="15" t="s">
        <v>188</v>
      </c>
      <c r="C88" s="35">
        <v>252</v>
      </c>
      <c r="D88" s="61" t="s">
        <v>189</v>
      </c>
      <c r="E88" s="62">
        <v>4427151.5</v>
      </c>
      <c r="F88" s="62">
        <v>39260799.100000001</v>
      </c>
      <c r="G88" s="62">
        <v>43687950.600000001</v>
      </c>
      <c r="H88" s="15">
        <v>4806525.0999999996</v>
      </c>
      <c r="I88" s="15">
        <v>4050000</v>
      </c>
      <c r="J88" s="15">
        <v>8856525.0999999996</v>
      </c>
      <c r="K88" s="15">
        <v>34831425.5</v>
      </c>
      <c r="L88" s="15">
        <v>954515</v>
      </c>
      <c r="M88" s="15">
        <v>885639.5</v>
      </c>
      <c r="N88" s="15">
        <v>68875.5</v>
      </c>
      <c r="O88" s="15">
        <v>56.1</v>
      </c>
      <c r="P88" s="15">
        <v>75966.8</v>
      </c>
      <c r="Q88" s="15">
        <v>0</v>
      </c>
      <c r="R88" s="15">
        <v>0</v>
      </c>
      <c r="S88" s="15">
        <v>0</v>
      </c>
      <c r="T88" s="15">
        <v>-7035.2</v>
      </c>
      <c r="U88" s="15">
        <f t="shared" si="2"/>
        <v>56673.048292963103</v>
      </c>
      <c r="V88" s="15">
        <v>614603</v>
      </c>
    </row>
    <row r="89" spans="1:22" s="14" customFormat="1" x14ac:dyDescent="0.2">
      <c r="A89" s="67">
        <v>87</v>
      </c>
      <c r="B89" s="15" t="s">
        <v>259</v>
      </c>
      <c r="C89" s="35">
        <v>110</v>
      </c>
      <c r="D89" s="61" t="s">
        <v>260</v>
      </c>
      <c r="E89" s="62">
        <v>2028.3</v>
      </c>
      <c r="F89" s="62">
        <v>51236.6</v>
      </c>
      <c r="G89" s="62">
        <v>53264.9</v>
      </c>
      <c r="H89" s="15">
        <v>8773.2000000000007</v>
      </c>
      <c r="I89" s="15">
        <v>0</v>
      </c>
      <c r="J89" s="15">
        <v>8773.2000000000007</v>
      </c>
      <c r="K89" s="15">
        <v>44491.7</v>
      </c>
      <c r="L89" s="15">
        <v>5250</v>
      </c>
      <c r="M89" s="15">
        <v>0</v>
      </c>
      <c r="N89" s="15">
        <v>5250</v>
      </c>
      <c r="O89" s="15">
        <v>0</v>
      </c>
      <c r="P89" s="15">
        <v>12956.5</v>
      </c>
      <c r="Q89" s="15">
        <v>0</v>
      </c>
      <c r="R89" s="15">
        <v>0</v>
      </c>
      <c r="S89" s="15">
        <v>0</v>
      </c>
      <c r="T89" s="15">
        <v>-7706.5</v>
      </c>
      <c r="U89" s="15">
        <f t="shared" si="2"/>
        <v>206.98049833454289</v>
      </c>
      <c r="V89" s="15">
        <v>214956</v>
      </c>
    </row>
    <row r="90" spans="1:22" s="14" customFormat="1" x14ac:dyDescent="0.2">
      <c r="A90" s="67">
        <v>88</v>
      </c>
      <c r="B90" s="15" t="s">
        <v>38</v>
      </c>
      <c r="C90" s="35">
        <v>366</v>
      </c>
      <c r="D90" s="61" t="s">
        <v>39</v>
      </c>
      <c r="E90" s="62">
        <v>164223.1</v>
      </c>
      <c r="F90" s="62">
        <v>1067645.7</v>
      </c>
      <c r="G90" s="62">
        <v>1231868.8</v>
      </c>
      <c r="H90" s="15">
        <v>583020.19999999995</v>
      </c>
      <c r="I90" s="15">
        <v>0</v>
      </c>
      <c r="J90" s="15">
        <v>583020.19999999995</v>
      </c>
      <c r="K90" s="15">
        <v>648848.6</v>
      </c>
      <c r="L90" s="15">
        <v>87635.7</v>
      </c>
      <c r="M90" s="15">
        <v>7611.8</v>
      </c>
      <c r="N90" s="15">
        <v>80023.899999999994</v>
      </c>
      <c r="O90" s="15">
        <v>0</v>
      </c>
      <c r="P90" s="15">
        <v>88423.9</v>
      </c>
      <c r="Q90" s="15">
        <v>0</v>
      </c>
      <c r="R90" s="15">
        <v>0</v>
      </c>
      <c r="S90" s="15">
        <v>0</v>
      </c>
      <c r="T90" s="15">
        <v>-8400</v>
      </c>
      <c r="U90" s="15">
        <f t="shared" si="2"/>
        <v>72.535141359149506</v>
      </c>
      <c r="V90" s="15">
        <v>8945300</v>
      </c>
    </row>
    <row r="91" spans="1:22" s="14" customFormat="1" x14ac:dyDescent="0.2">
      <c r="A91" s="67">
        <v>89</v>
      </c>
      <c r="B91" s="15" t="s">
        <v>275</v>
      </c>
      <c r="C91" s="35">
        <v>407</v>
      </c>
      <c r="D91" s="61" t="s">
        <v>276</v>
      </c>
      <c r="E91" s="62">
        <v>506.4</v>
      </c>
      <c r="F91" s="62">
        <v>11081.3</v>
      </c>
      <c r="G91" s="62">
        <v>11587.7</v>
      </c>
      <c r="H91" s="15">
        <v>32691</v>
      </c>
      <c r="I91" s="15">
        <v>0</v>
      </c>
      <c r="J91" s="15">
        <v>32691</v>
      </c>
      <c r="K91" s="15">
        <v>-21103.3</v>
      </c>
      <c r="L91" s="15">
        <v>0</v>
      </c>
      <c r="M91" s="15">
        <v>0</v>
      </c>
      <c r="N91" s="15">
        <v>0</v>
      </c>
      <c r="O91" s="15">
        <v>0</v>
      </c>
      <c r="P91" s="15">
        <v>8619.2000000000007</v>
      </c>
      <c r="Q91" s="15">
        <v>0</v>
      </c>
      <c r="R91" s="15">
        <v>0</v>
      </c>
      <c r="S91" s="15">
        <v>0</v>
      </c>
      <c r="T91" s="15">
        <v>-8619.2000000000007</v>
      </c>
      <c r="U91" s="15">
        <f t="shared" si="2"/>
        <v>-190.44065227004052</v>
      </c>
      <c r="V91" s="15">
        <v>110813</v>
      </c>
    </row>
    <row r="92" spans="1:22" s="14" customFormat="1" x14ac:dyDescent="0.2">
      <c r="A92" s="67">
        <v>90</v>
      </c>
      <c r="B92" s="15" t="s">
        <v>141</v>
      </c>
      <c r="C92" s="35">
        <v>386</v>
      </c>
      <c r="D92" s="61" t="s">
        <v>142</v>
      </c>
      <c r="E92" s="62">
        <v>1122933.5</v>
      </c>
      <c r="F92" s="62">
        <v>884513.7</v>
      </c>
      <c r="G92" s="62">
        <v>2007447.2</v>
      </c>
      <c r="H92" s="15">
        <v>321488.3</v>
      </c>
      <c r="I92" s="15">
        <v>0</v>
      </c>
      <c r="J92" s="15">
        <v>321488.3</v>
      </c>
      <c r="K92" s="15">
        <v>1685958.9</v>
      </c>
      <c r="L92" s="15">
        <v>132012.29999999999</v>
      </c>
      <c r="M92" s="15">
        <v>118566</v>
      </c>
      <c r="N92" s="15">
        <v>13446.3</v>
      </c>
      <c r="O92" s="15">
        <v>18007.3</v>
      </c>
      <c r="P92" s="15">
        <v>40486.800000000003</v>
      </c>
      <c r="Q92" s="15">
        <v>0</v>
      </c>
      <c r="R92" s="15">
        <v>0</v>
      </c>
      <c r="S92" s="15">
        <v>0</v>
      </c>
      <c r="T92" s="15">
        <v>-9033.2000000000007</v>
      </c>
      <c r="U92" s="15">
        <f t="shared" si="2"/>
        <v>387.9540104515425</v>
      </c>
      <c r="V92" s="15">
        <v>4345770</v>
      </c>
    </row>
    <row r="93" spans="1:22" s="14" customFormat="1" x14ac:dyDescent="0.2">
      <c r="A93" s="67">
        <v>91</v>
      </c>
      <c r="B93" s="15" t="s">
        <v>240</v>
      </c>
      <c r="C93" s="35">
        <v>332</v>
      </c>
      <c r="D93" s="61" t="s">
        <v>241</v>
      </c>
      <c r="E93" s="62">
        <v>4327.5</v>
      </c>
      <c r="F93" s="62">
        <v>621821</v>
      </c>
      <c r="G93" s="62">
        <v>626148.5</v>
      </c>
      <c r="H93" s="15">
        <v>54942.2</v>
      </c>
      <c r="I93" s="15">
        <v>12000</v>
      </c>
      <c r="J93" s="15">
        <v>66942.2</v>
      </c>
      <c r="K93" s="15">
        <v>559206.30000000005</v>
      </c>
      <c r="L93" s="15">
        <v>32157.7</v>
      </c>
      <c r="M93" s="15">
        <v>0</v>
      </c>
      <c r="N93" s="15">
        <v>32157.7</v>
      </c>
      <c r="O93" s="15">
        <v>0</v>
      </c>
      <c r="P93" s="15">
        <v>43109.1</v>
      </c>
      <c r="Q93" s="15">
        <v>0</v>
      </c>
      <c r="R93" s="15">
        <v>0</v>
      </c>
      <c r="S93" s="15">
        <v>0</v>
      </c>
      <c r="T93" s="15">
        <v>-10951.4</v>
      </c>
      <c r="U93" s="15">
        <f t="shared" si="2"/>
        <v>10639.389269406394</v>
      </c>
      <c r="V93" s="15">
        <v>52560</v>
      </c>
    </row>
    <row r="94" spans="1:22" s="14" customFormat="1" x14ac:dyDescent="0.2">
      <c r="A94" s="67">
        <v>92</v>
      </c>
      <c r="B94" s="15" t="s">
        <v>257</v>
      </c>
      <c r="C94" s="35">
        <v>409</v>
      </c>
      <c r="D94" s="61" t="s">
        <v>258</v>
      </c>
      <c r="E94" s="62">
        <v>1233937</v>
      </c>
      <c r="F94" s="62">
        <v>305073.3</v>
      </c>
      <c r="G94" s="62">
        <v>1539010.3</v>
      </c>
      <c r="H94" s="15">
        <v>901591.9</v>
      </c>
      <c r="I94" s="15">
        <v>0</v>
      </c>
      <c r="J94" s="15">
        <v>901591.9</v>
      </c>
      <c r="K94" s="15">
        <v>637418.4</v>
      </c>
      <c r="L94" s="15">
        <v>45438.5</v>
      </c>
      <c r="M94" s="15">
        <v>0</v>
      </c>
      <c r="N94" s="15">
        <v>45438.5</v>
      </c>
      <c r="O94" s="15">
        <v>0</v>
      </c>
      <c r="P94" s="15">
        <v>50031.4</v>
      </c>
      <c r="Q94" s="15">
        <v>-8084.4</v>
      </c>
      <c r="R94" s="15">
        <v>0</v>
      </c>
      <c r="S94" s="15">
        <v>0</v>
      </c>
      <c r="T94" s="15">
        <v>-12677.3</v>
      </c>
      <c r="U94" s="15">
        <f t="shared" si="2"/>
        <v>5427.7476434173223</v>
      </c>
      <c r="V94" s="15">
        <v>117437</v>
      </c>
    </row>
    <row r="95" spans="1:22" s="14" customFormat="1" x14ac:dyDescent="0.2">
      <c r="A95" s="67">
        <v>93</v>
      </c>
      <c r="B95" s="15" t="s">
        <v>329</v>
      </c>
      <c r="C95" s="35">
        <v>532</v>
      </c>
      <c r="D95" s="61" t="s">
        <v>69</v>
      </c>
      <c r="E95" s="62">
        <v>8303375.7000000002</v>
      </c>
      <c r="F95" s="62">
        <v>23078153.800000001</v>
      </c>
      <c r="G95" s="62">
        <v>31381529.5</v>
      </c>
      <c r="H95" s="15">
        <v>14538351</v>
      </c>
      <c r="I95" s="15">
        <v>0</v>
      </c>
      <c r="J95" s="15">
        <v>14538351</v>
      </c>
      <c r="K95" s="15">
        <v>16843178.5</v>
      </c>
      <c r="L95" s="15">
        <v>0</v>
      </c>
      <c r="M95" s="15">
        <v>0</v>
      </c>
      <c r="N95" s="15">
        <v>0</v>
      </c>
      <c r="O95" s="15">
        <v>0</v>
      </c>
      <c r="P95" s="15">
        <v>13815.5</v>
      </c>
      <c r="Q95" s="15">
        <v>0</v>
      </c>
      <c r="R95" s="15">
        <v>0</v>
      </c>
      <c r="S95" s="15">
        <v>0</v>
      </c>
      <c r="T95" s="15">
        <v>-13815.5</v>
      </c>
      <c r="U95" s="15">
        <f t="shared" si="2"/>
        <v>166.24145901978272</v>
      </c>
      <c r="V95" s="15">
        <v>101317557</v>
      </c>
    </row>
    <row r="96" spans="1:22" s="14" customFormat="1" x14ac:dyDescent="0.2">
      <c r="A96" s="67">
        <v>94</v>
      </c>
      <c r="B96" s="15" t="s">
        <v>325</v>
      </c>
      <c r="C96" s="35">
        <v>269</v>
      </c>
      <c r="D96" s="61" t="s">
        <v>326</v>
      </c>
      <c r="E96" s="62">
        <v>11054612.1</v>
      </c>
      <c r="F96" s="62">
        <v>178302</v>
      </c>
      <c r="G96" s="62">
        <v>11232914.1</v>
      </c>
      <c r="H96" s="15">
        <v>5115693.0999999996</v>
      </c>
      <c r="I96" s="15">
        <v>10672599.800000001</v>
      </c>
      <c r="J96" s="15">
        <v>15788292.9</v>
      </c>
      <c r="K96" s="15">
        <v>-4555378.8</v>
      </c>
      <c r="L96" s="15">
        <v>0</v>
      </c>
      <c r="M96" s="15">
        <v>0</v>
      </c>
      <c r="N96" s="15">
        <v>0</v>
      </c>
      <c r="O96" s="15">
        <v>0</v>
      </c>
      <c r="P96" s="15">
        <v>16038.5</v>
      </c>
      <c r="Q96" s="15">
        <v>0</v>
      </c>
      <c r="R96" s="15">
        <v>0</v>
      </c>
      <c r="S96" s="15">
        <v>0</v>
      </c>
      <c r="T96" s="15">
        <v>-16038.5</v>
      </c>
      <c r="U96" s="15">
        <f t="shared" si="2"/>
        <v>-2798.4759864037937</v>
      </c>
      <c r="V96" s="15">
        <v>1627807</v>
      </c>
    </row>
    <row r="97" spans="1:22" s="14" customFormat="1" x14ac:dyDescent="0.2">
      <c r="A97" s="67">
        <v>95</v>
      </c>
      <c r="B97" s="15" t="s">
        <v>227</v>
      </c>
      <c r="C97" s="35">
        <v>143</v>
      </c>
      <c r="D97" s="61" t="s">
        <v>228</v>
      </c>
      <c r="E97" s="62">
        <v>114574.6</v>
      </c>
      <c r="F97" s="62">
        <v>294875.7</v>
      </c>
      <c r="G97" s="62">
        <v>409450.3</v>
      </c>
      <c r="H97" s="15">
        <v>129428.8</v>
      </c>
      <c r="I97" s="15">
        <v>0</v>
      </c>
      <c r="J97" s="15">
        <v>129428.8</v>
      </c>
      <c r="K97" s="15">
        <v>280021.5</v>
      </c>
      <c r="L97" s="15">
        <v>94561.5</v>
      </c>
      <c r="M97" s="15">
        <v>0</v>
      </c>
      <c r="N97" s="15">
        <v>94561.5</v>
      </c>
      <c r="O97" s="15">
        <v>0</v>
      </c>
      <c r="P97" s="15">
        <v>112807.3</v>
      </c>
      <c r="Q97" s="15">
        <v>0</v>
      </c>
      <c r="R97" s="15">
        <v>0</v>
      </c>
      <c r="S97" s="15">
        <v>0</v>
      </c>
      <c r="T97" s="15">
        <v>-18245.8</v>
      </c>
      <c r="U97" s="15">
        <f t="shared" si="2"/>
        <v>105.62185751951026</v>
      </c>
      <c r="V97" s="15">
        <v>2651170</v>
      </c>
    </row>
    <row r="98" spans="1:22" s="14" customFormat="1" x14ac:dyDescent="0.2">
      <c r="A98" s="67">
        <v>96</v>
      </c>
      <c r="B98" s="15" t="s">
        <v>202</v>
      </c>
      <c r="C98" s="35">
        <v>150</v>
      </c>
      <c r="D98" s="61" t="s">
        <v>203</v>
      </c>
      <c r="E98" s="62">
        <v>170078.5</v>
      </c>
      <c r="F98" s="62">
        <v>427654.1</v>
      </c>
      <c r="G98" s="62">
        <v>597732.6</v>
      </c>
      <c r="H98" s="15">
        <v>77701.399999999994</v>
      </c>
      <c r="I98" s="15">
        <v>100000</v>
      </c>
      <c r="J98" s="15">
        <v>177701.4</v>
      </c>
      <c r="K98" s="15">
        <v>420031.2</v>
      </c>
      <c r="L98" s="15">
        <v>186891.5</v>
      </c>
      <c r="M98" s="15">
        <v>167142.29999999999</v>
      </c>
      <c r="N98" s="15">
        <v>19749.2</v>
      </c>
      <c r="O98" s="15">
        <v>0</v>
      </c>
      <c r="P98" s="15">
        <v>39627.9</v>
      </c>
      <c r="Q98" s="15">
        <v>0</v>
      </c>
      <c r="R98" s="15">
        <v>0</v>
      </c>
      <c r="S98" s="15">
        <v>0</v>
      </c>
      <c r="T98" s="15">
        <v>-19878.7</v>
      </c>
      <c r="U98" s="15">
        <f t="shared" si="2"/>
        <v>230.38926860680246</v>
      </c>
      <c r="V98" s="15">
        <v>1823137</v>
      </c>
    </row>
    <row r="99" spans="1:22" s="14" customFormat="1" x14ac:dyDescent="0.2">
      <c r="A99" s="67">
        <v>97</v>
      </c>
      <c r="B99" s="15" t="s">
        <v>283</v>
      </c>
      <c r="C99" s="35">
        <v>98</v>
      </c>
      <c r="D99" s="61" t="s">
        <v>284</v>
      </c>
      <c r="E99" s="62">
        <v>191076</v>
      </c>
      <c r="F99" s="62">
        <v>187839.7</v>
      </c>
      <c r="G99" s="62">
        <v>378915.7</v>
      </c>
      <c r="H99" s="15">
        <v>93264.7</v>
      </c>
      <c r="I99" s="15">
        <v>0</v>
      </c>
      <c r="J99" s="15">
        <v>93264.7</v>
      </c>
      <c r="K99" s="15">
        <v>285651</v>
      </c>
      <c r="L99" s="15">
        <v>137625</v>
      </c>
      <c r="M99" s="15">
        <v>111953.8</v>
      </c>
      <c r="N99" s="15">
        <v>25671.200000000001</v>
      </c>
      <c r="O99" s="15">
        <v>12895.5</v>
      </c>
      <c r="P99" s="15">
        <v>60019.5</v>
      </c>
      <c r="Q99" s="15">
        <v>0</v>
      </c>
      <c r="R99" s="15">
        <v>0</v>
      </c>
      <c r="S99" s="15">
        <v>0</v>
      </c>
      <c r="T99" s="15">
        <v>-21452.799999999999</v>
      </c>
      <c r="U99" s="15">
        <f t="shared" si="2"/>
        <v>2990.9846707991287</v>
      </c>
      <c r="V99" s="15">
        <v>95504</v>
      </c>
    </row>
    <row r="100" spans="1:22" s="14" customFormat="1" x14ac:dyDescent="0.2">
      <c r="A100" s="67">
        <v>98</v>
      </c>
      <c r="B100" s="15" t="s">
        <v>174</v>
      </c>
      <c r="C100" s="35">
        <v>179</v>
      </c>
      <c r="D100" s="61" t="s">
        <v>175</v>
      </c>
      <c r="E100" s="62">
        <v>5350123.5</v>
      </c>
      <c r="F100" s="62">
        <v>2788560.2</v>
      </c>
      <c r="G100" s="62">
        <v>8138683.7000000002</v>
      </c>
      <c r="H100" s="15">
        <v>9157560</v>
      </c>
      <c r="I100" s="15">
        <v>0</v>
      </c>
      <c r="J100" s="15">
        <v>9157560</v>
      </c>
      <c r="K100" s="15">
        <v>-1018876.3</v>
      </c>
      <c r="L100" s="15">
        <v>72435.399999999994</v>
      </c>
      <c r="M100" s="15">
        <v>68678.899999999994</v>
      </c>
      <c r="N100" s="15">
        <v>3756.5</v>
      </c>
      <c r="O100" s="15">
        <v>49160.5</v>
      </c>
      <c r="P100" s="15">
        <v>77394</v>
      </c>
      <c r="Q100" s="15">
        <v>0</v>
      </c>
      <c r="R100" s="15">
        <v>0</v>
      </c>
      <c r="S100" s="15">
        <v>0</v>
      </c>
      <c r="T100" s="15">
        <v>-24477</v>
      </c>
      <c r="U100" s="15">
        <f t="shared" si="2"/>
        <v>-1888.5041194406087</v>
      </c>
      <c r="V100" s="15">
        <v>539515</v>
      </c>
    </row>
    <row r="101" spans="1:22" s="14" customFormat="1" x14ac:dyDescent="0.2">
      <c r="A101" s="67">
        <v>99</v>
      </c>
      <c r="B101" s="15" t="s">
        <v>206</v>
      </c>
      <c r="C101" s="35">
        <v>21</v>
      </c>
      <c r="D101" s="61" t="s">
        <v>207</v>
      </c>
      <c r="E101" s="62">
        <v>97221.8</v>
      </c>
      <c r="F101" s="62">
        <v>471123.1</v>
      </c>
      <c r="G101" s="62">
        <v>568344.9</v>
      </c>
      <c r="H101" s="15">
        <v>628828.69999999995</v>
      </c>
      <c r="I101" s="15">
        <v>0</v>
      </c>
      <c r="J101" s="15">
        <v>628828.69999999995</v>
      </c>
      <c r="K101" s="15">
        <v>-60483.8</v>
      </c>
      <c r="L101" s="15">
        <v>72462</v>
      </c>
      <c r="M101" s="15">
        <v>48549.5</v>
      </c>
      <c r="N101" s="15">
        <v>23912.5</v>
      </c>
      <c r="O101" s="15">
        <v>12167.6</v>
      </c>
      <c r="P101" s="15">
        <v>60735.6</v>
      </c>
      <c r="Q101" s="15">
        <v>0</v>
      </c>
      <c r="R101" s="15">
        <v>0</v>
      </c>
      <c r="S101" s="15">
        <v>0</v>
      </c>
      <c r="T101" s="15">
        <v>-24655.5</v>
      </c>
      <c r="U101" s="15">
        <f t="shared" si="2"/>
        <v>-199.08298553052546</v>
      </c>
      <c r="V101" s="15">
        <v>303812</v>
      </c>
    </row>
    <row r="102" spans="1:22" s="14" customFormat="1" x14ac:dyDescent="0.2">
      <c r="A102" s="67">
        <v>100</v>
      </c>
      <c r="B102" s="15" t="s">
        <v>233</v>
      </c>
      <c r="C102" s="35">
        <v>431</v>
      </c>
      <c r="D102" s="61" t="s">
        <v>234</v>
      </c>
      <c r="E102" s="62">
        <v>674278.40000000002</v>
      </c>
      <c r="F102" s="62">
        <v>168257.1</v>
      </c>
      <c r="G102" s="62">
        <v>842535.5</v>
      </c>
      <c r="H102" s="15">
        <v>578589.6</v>
      </c>
      <c r="I102" s="15">
        <v>0</v>
      </c>
      <c r="J102" s="15">
        <v>578589.6</v>
      </c>
      <c r="K102" s="15">
        <v>263945.90000000002</v>
      </c>
      <c r="L102" s="15">
        <v>189127.8</v>
      </c>
      <c r="M102" s="15">
        <v>112744.1</v>
      </c>
      <c r="N102" s="15">
        <v>76383.7</v>
      </c>
      <c r="O102" s="15">
        <v>0</v>
      </c>
      <c r="P102" s="15">
        <v>101669.3</v>
      </c>
      <c r="Q102" s="15">
        <v>0</v>
      </c>
      <c r="R102" s="15">
        <v>0</v>
      </c>
      <c r="S102" s="15">
        <v>0</v>
      </c>
      <c r="T102" s="15">
        <v>-25285.599999999999</v>
      </c>
      <c r="U102" s="15">
        <f t="shared" si="2"/>
        <v>1000.4772193162006</v>
      </c>
      <c r="V102" s="15">
        <v>263820</v>
      </c>
    </row>
    <row r="103" spans="1:22" s="14" customFormat="1" x14ac:dyDescent="0.2">
      <c r="A103" s="67">
        <v>101</v>
      </c>
      <c r="B103" s="15" t="s">
        <v>317</v>
      </c>
      <c r="C103" s="35">
        <v>452</v>
      </c>
      <c r="D103" s="61" t="s">
        <v>318</v>
      </c>
      <c r="E103" s="62">
        <v>575414.80000000005</v>
      </c>
      <c r="F103" s="62">
        <v>1852160.2</v>
      </c>
      <c r="G103" s="62">
        <v>2427575</v>
      </c>
      <c r="H103" s="15">
        <v>225788.3</v>
      </c>
      <c r="I103" s="15">
        <v>5450183.9000000004</v>
      </c>
      <c r="J103" s="15">
        <v>5675972.2000000002</v>
      </c>
      <c r="K103" s="15">
        <v>-3248397.2</v>
      </c>
      <c r="L103" s="15">
        <v>109408.4</v>
      </c>
      <c r="M103" s="15">
        <v>48.1</v>
      </c>
      <c r="N103" s="15">
        <v>109360.3</v>
      </c>
      <c r="O103" s="15">
        <v>0</v>
      </c>
      <c r="P103" s="15">
        <v>140279.79999999999</v>
      </c>
      <c r="Q103" s="15">
        <v>0</v>
      </c>
      <c r="R103" s="15">
        <v>0</v>
      </c>
      <c r="S103" s="15">
        <v>0</v>
      </c>
      <c r="T103" s="15">
        <v>-30919.5</v>
      </c>
      <c r="U103" s="15">
        <f t="shared" si="2"/>
        <v>-1404.2392638328538</v>
      </c>
      <c r="V103" s="15">
        <v>2313279</v>
      </c>
    </row>
    <row r="104" spans="1:22" s="14" customFormat="1" x14ac:dyDescent="0.2">
      <c r="A104" s="67">
        <v>102</v>
      </c>
      <c r="B104" s="15" t="s">
        <v>76</v>
      </c>
      <c r="C104" s="35">
        <v>373</v>
      </c>
      <c r="D104" s="61" t="s">
        <v>77</v>
      </c>
      <c r="E104" s="62">
        <v>9138.7999999999993</v>
      </c>
      <c r="F104" s="62">
        <v>124795.3</v>
      </c>
      <c r="G104" s="62">
        <v>133934.1</v>
      </c>
      <c r="H104" s="15">
        <v>248007.4</v>
      </c>
      <c r="I104" s="15">
        <v>3417984.5</v>
      </c>
      <c r="J104" s="15">
        <v>3665991.9</v>
      </c>
      <c r="K104" s="15">
        <v>-3532057.8</v>
      </c>
      <c r="L104" s="15">
        <v>45.5</v>
      </c>
      <c r="M104" s="15">
        <v>0</v>
      </c>
      <c r="N104" s="15">
        <v>45.5</v>
      </c>
      <c r="O104" s="15">
        <v>0</v>
      </c>
      <c r="P104" s="15">
        <v>30985.3</v>
      </c>
      <c r="Q104" s="15">
        <v>0</v>
      </c>
      <c r="R104" s="15">
        <v>0</v>
      </c>
      <c r="S104" s="15">
        <v>0</v>
      </c>
      <c r="T104" s="15">
        <v>-30939.8</v>
      </c>
      <c r="U104" s="15">
        <f t="shared" si="2"/>
        <v>-37405.564145468408</v>
      </c>
      <c r="V104" s="15">
        <v>94426</v>
      </c>
    </row>
    <row r="105" spans="1:22" s="14" customFormat="1" x14ac:dyDescent="0.2">
      <c r="A105" s="67">
        <v>103</v>
      </c>
      <c r="B105" s="15" t="s">
        <v>267</v>
      </c>
      <c r="C105" s="35">
        <v>97</v>
      </c>
      <c r="D105" s="61" t="s">
        <v>268</v>
      </c>
      <c r="E105" s="62">
        <v>7535692.0999999996</v>
      </c>
      <c r="F105" s="62">
        <v>932312.3</v>
      </c>
      <c r="G105" s="62">
        <v>8468004.4000000004</v>
      </c>
      <c r="H105" s="15">
        <v>7770159.5999999996</v>
      </c>
      <c r="I105" s="15">
        <v>244807.6</v>
      </c>
      <c r="J105" s="15">
        <v>8014967.2000000002</v>
      </c>
      <c r="K105" s="15">
        <v>453037.2</v>
      </c>
      <c r="L105" s="15">
        <v>31969.4</v>
      </c>
      <c r="M105" s="15">
        <v>0</v>
      </c>
      <c r="N105" s="15">
        <v>31969.4</v>
      </c>
      <c r="O105" s="15">
        <v>0</v>
      </c>
      <c r="P105" s="15">
        <v>64351.5</v>
      </c>
      <c r="Q105" s="15">
        <v>0</v>
      </c>
      <c r="R105" s="15">
        <v>0</v>
      </c>
      <c r="S105" s="15">
        <v>0</v>
      </c>
      <c r="T105" s="15">
        <v>-32382.1</v>
      </c>
      <c r="U105" s="15">
        <f t="shared" ref="U105:U136" si="3">(K105/V105)*1000</f>
        <v>508.23793903440475</v>
      </c>
      <c r="V105" s="15">
        <v>891388</v>
      </c>
    </row>
    <row r="106" spans="1:22" s="14" customFormat="1" x14ac:dyDescent="0.2">
      <c r="A106" s="67">
        <v>104</v>
      </c>
      <c r="B106" s="15" t="s">
        <v>82</v>
      </c>
      <c r="C106" s="35">
        <v>34</v>
      </c>
      <c r="D106" s="61" t="s">
        <v>83</v>
      </c>
      <c r="E106" s="62">
        <v>3161113.2</v>
      </c>
      <c r="F106" s="62">
        <v>195236.3</v>
      </c>
      <c r="G106" s="62">
        <v>3356349.5</v>
      </c>
      <c r="H106" s="15">
        <v>1029446.8</v>
      </c>
      <c r="I106" s="15">
        <v>2.1</v>
      </c>
      <c r="J106" s="15">
        <v>1029448.9</v>
      </c>
      <c r="K106" s="15">
        <v>2326900.6</v>
      </c>
      <c r="L106" s="15">
        <v>48309.1</v>
      </c>
      <c r="M106" s="15">
        <v>25664.1</v>
      </c>
      <c r="N106" s="15">
        <v>22645</v>
      </c>
      <c r="O106" s="15">
        <v>10123.9</v>
      </c>
      <c r="P106" s="15">
        <v>69996.899999999994</v>
      </c>
      <c r="Q106" s="15">
        <v>-12.9</v>
      </c>
      <c r="R106" s="15">
        <v>0</v>
      </c>
      <c r="S106" s="15">
        <v>-4558.8999999999996</v>
      </c>
      <c r="T106" s="15">
        <v>-32682</v>
      </c>
      <c r="U106" s="15">
        <f t="shared" si="3"/>
        <v>35600.205012086531</v>
      </c>
      <c r="V106" s="15">
        <v>65362</v>
      </c>
    </row>
    <row r="107" spans="1:22" s="14" customFormat="1" x14ac:dyDescent="0.2">
      <c r="A107" s="67">
        <v>105</v>
      </c>
      <c r="B107" s="15" t="s">
        <v>249</v>
      </c>
      <c r="C107" s="35">
        <v>40</v>
      </c>
      <c r="D107" s="61" t="s">
        <v>250</v>
      </c>
      <c r="E107" s="62">
        <v>3068730.8</v>
      </c>
      <c r="F107" s="62">
        <v>2428685.4</v>
      </c>
      <c r="G107" s="62">
        <v>5497416.2000000002</v>
      </c>
      <c r="H107" s="15">
        <v>8919807.8000000007</v>
      </c>
      <c r="I107" s="15">
        <v>1452938.7</v>
      </c>
      <c r="J107" s="15">
        <v>10372746.5</v>
      </c>
      <c r="K107" s="15">
        <v>-4875330.3</v>
      </c>
      <c r="L107" s="15">
        <v>0</v>
      </c>
      <c r="M107" s="15">
        <v>0</v>
      </c>
      <c r="N107" s="15">
        <v>0</v>
      </c>
      <c r="O107" s="15">
        <v>14175.6</v>
      </c>
      <c r="P107" s="15">
        <v>49039.4</v>
      </c>
      <c r="Q107" s="15">
        <v>0</v>
      </c>
      <c r="R107" s="15">
        <v>0</v>
      </c>
      <c r="S107" s="15">
        <v>0</v>
      </c>
      <c r="T107" s="15">
        <v>-34863.800000000003</v>
      </c>
      <c r="U107" s="15">
        <f t="shared" si="3"/>
        <v>-15288.966347736916</v>
      </c>
      <c r="V107" s="15">
        <v>318879</v>
      </c>
    </row>
    <row r="108" spans="1:22" s="14" customFormat="1" x14ac:dyDescent="0.2">
      <c r="A108" s="67">
        <v>106</v>
      </c>
      <c r="B108" s="15" t="s">
        <v>273</v>
      </c>
      <c r="C108" s="35">
        <v>41</v>
      </c>
      <c r="D108" s="61" t="s">
        <v>274</v>
      </c>
      <c r="E108" s="62">
        <v>80799.5</v>
      </c>
      <c r="F108" s="62">
        <v>424377.59999999998</v>
      </c>
      <c r="G108" s="62">
        <v>505177.1</v>
      </c>
      <c r="H108" s="15">
        <v>46511.5</v>
      </c>
      <c r="I108" s="15">
        <v>0</v>
      </c>
      <c r="J108" s="15">
        <v>46511.5</v>
      </c>
      <c r="K108" s="15">
        <v>458665.6</v>
      </c>
      <c r="L108" s="15">
        <v>0</v>
      </c>
      <c r="M108" s="15">
        <v>0</v>
      </c>
      <c r="N108" s="15">
        <v>0</v>
      </c>
      <c r="O108" s="15">
        <v>9859.6</v>
      </c>
      <c r="P108" s="15">
        <v>44980.7</v>
      </c>
      <c r="Q108" s="15">
        <v>0</v>
      </c>
      <c r="R108" s="15">
        <v>0</v>
      </c>
      <c r="S108" s="15">
        <v>0</v>
      </c>
      <c r="T108" s="15">
        <v>-35121.1</v>
      </c>
      <c r="U108" s="15">
        <f t="shared" si="3"/>
        <v>3736.4615409681151</v>
      </c>
      <c r="V108" s="15">
        <v>122754</v>
      </c>
    </row>
    <row r="109" spans="1:22" s="14" customFormat="1" x14ac:dyDescent="0.2">
      <c r="A109" s="67">
        <v>107</v>
      </c>
      <c r="B109" s="15" t="s">
        <v>105</v>
      </c>
      <c r="C109" s="35">
        <v>2</v>
      </c>
      <c r="D109" s="61" t="s">
        <v>106</v>
      </c>
      <c r="E109" s="62">
        <v>278299.5</v>
      </c>
      <c r="F109" s="62">
        <v>1442108.6</v>
      </c>
      <c r="G109" s="62">
        <v>1720408.1</v>
      </c>
      <c r="H109" s="15">
        <v>221126.8</v>
      </c>
      <c r="I109" s="15">
        <v>0</v>
      </c>
      <c r="J109" s="15">
        <v>221126.8</v>
      </c>
      <c r="K109" s="15">
        <v>1499281.3</v>
      </c>
      <c r="L109" s="15">
        <v>0</v>
      </c>
      <c r="M109" s="15">
        <v>0</v>
      </c>
      <c r="N109" s="15">
        <v>0</v>
      </c>
      <c r="O109" s="15">
        <v>34284.6</v>
      </c>
      <c r="P109" s="15">
        <v>70080.399999999994</v>
      </c>
      <c r="Q109" s="15">
        <v>0</v>
      </c>
      <c r="R109" s="15">
        <v>0</v>
      </c>
      <c r="S109" s="15">
        <v>0</v>
      </c>
      <c r="T109" s="15">
        <v>-35795.800000000003</v>
      </c>
      <c r="U109" s="15">
        <f t="shared" si="3"/>
        <v>605.68628266870496</v>
      </c>
      <c r="V109" s="15">
        <v>2475343</v>
      </c>
    </row>
    <row r="110" spans="1:22" s="14" customFormat="1" x14ac:dyDescent="0.2">
      <c r="A110" s="67">
        <v>108</v>
      </c>
      <c r="B110" s="15" t="s">
        <v>105</v>
      </c>
      <c r="C110" s="35">
        <v>2</v>
      </c>
      <c r="D110" s="61" t="s">
        <v>106</v>
      </c>
      <c r="E110" s="62">
        <v>278299.5</v>
      </c>
      <c r="F110" s="62">
        <v>1442108.6</v>
      </c>
      <c r="G110" s="62">
        <v>1720408.1</v>
      </c>
      <c r="H110" s="15">
        <v>221126.8</v>
      </c>
      <c r="I110" s="15">
        <v>0</v>
      </c>
      <c r="J110" s="15">
        <v>221126.8</v>
      </c>
      <c r="K110" s="15">
        <v>1499281.3</v>
      </c>
      <c r="L110" s="15">
        <v>0</v>
      </c>
      <c r="M110" s="15">
        <v>0</v>
      </c>
      <c r="N110" s="15">
        <v>0</v>
      </c>
      <c r="O110" s="15">
        <v>34284.6</v>
      </c>
      <c r="P110" s="15">
        <v>70080.399999999994</v>
      </c>
      <c r="Q110" s="15">
        <v>0</v>
      </c>
      <c r="R110" s="15">
        <v>0</v>
      </c>
      <c r="S110" s="15">
        <v>0</v>
      </c>
      <c r="T110" s="15">
        <v>-35795.800000000003</v>
      </c>
      <c r="U110" s="15">
        <f t="shared" si="3"/>
        <v>605.68628266870496</v>
      </c>
      <c r="V110" s="15">
        <v>2475343</v>
      </c>
    </row>
    <row r="111" spans="1:22" s="14" customFormat="1" x14ac:dyDescent="0.2">
      <c r="A111" s="67">
        <v>109</v>
      </c>
      <c r="B111" s="15" t="s">
        <v>105</v>
      </c>
      <c r="C111" s="35">
        <v>2</v>
      </c>
      <c r="D111" s="61" t="s">
        <v>106</v>
      </c>
      <c r="E111" s="62">
        <v>278299.5</v>
      </c>
      <c r="F111" s="62">
        <v>1442108.6</v>
      </c>
      <c r="G111" s="62">
        <v>1720408.1</v>
      </c>
      <c r="H111" s="15">
        <v>221126.8</v>
      </c>
      <c r="I111" s="15">
        <v>0</v>
      </c>
      <c r="J111" s="15">
        <v>221126.8</v>
      </c>
      <c r="K111" s="15">
        <v>1499281.3</v>
      </c>
      <c r="L111" s="15">
        <v>0</v>
      </c>
      <c r="M111" s="15">
        <v>0</v>
      </c>
      <c r="N111" s="15">
        <v>0</v>
      </c>
      <c r="O111" s="15">
        <v>34284.6</v>
      </c>
      <c r="P111" s="15">
        <v>70080.399999999994</v>
      </c>
      <c r="Q111" s="15">
        <v>0</v>
      </c>
      <c r="R111" s="15">
        <v>0</v>
      </c>
      <c r="S111" s="15">
        <v>0</v>
      </c>
      <c r="T111" s="15">
        <v>-35795.800000000003</v>
      </c>
      <c r="U111" s="15">
        <f t="shared" si="3"/>
        <v>605.68628266870496</v>
      </c>
      <c r="V111" s="15">
        <v>2475343</v>
      </c>
    </row>
    <row r="112" spans="1:22" s="14" customFormat="1" x14ac:dyDescent="0.2">
      <c r="A112" s="67">
        <v>110</v>
      </c>
      <c r="B112" s="15" t="s">
        <v>296</v>
      </c>
      <c r="C112" s="35">
        <v>175</v>
      </c>
      <c r="D112" s="61" t="s">
        <v>168</v>
      </c>
      <c r="E112" s="62">
        <v>113927.6</v>
      </c>
      <c r="F112" s="62">
        <v>3017527.9</v>
      </c>
      <c r="G112" s="62">
        <v>3131455.5</v>
      </c>
      <c r="H112" s="15">
        <v>1751686.4</v>
      </c>
      <c r="I112" s="15">
        <v>0</v>
      </c>
      <c r="J112" s="15">
        <v>1751686.4</v>
      </c>
      <c r="K112" s="15">
        <v>1379769.1</v>
      </c>
      <c r="L112" s="15">
        <v>0</v>
      </c>
      <c r="M112" s="15">
        <v>0</v>
      </c>
      <c r="N112" s="15">
        <v>0</v>
      </c>
      <c r="O112" s="15">
        <v>0</v>
      </c>
      <c r="P112" s="15">
        <v>36379.599999999999</v>
      </c>
      <c r="Q112" s="15">
        <v>-45.9</v>
      </c>
      <c r="R112" s="15">
        <v>-790</v>
      </c>
      <c r="S112" s="15">
        <v>0</v>
      </c>
      <c r="T112" s="15">
        <v>-37215.5</v>
      </c>
      <c r="U112" s="15">
        <f t="shared" si="3"/>
        <v>38120.433761569278</v>
      </c>
      <c r="V112" s="15">
        <v>36195</v>
      </c>
    </row>
    <row r="113" spans="1:22" s="14" customFormat="1" x14ac:dyDescent="0.2">
      <c r="A113" s="67">
        <v>111</v>
      </c>
      <c r="B113" s="15" t="s">
        <v>216</v>
      </c>
      <c r="C113" s="35">
        <v>506</v>
      </c>
      <c r="D113" s="61" t="s">
        <v>217</v>
      </c>
      <c r="E113" s="62">
        <v>15284929.1</v>
      </c>
      <c r="F113" s="62">
        <v>45761619</v>
      </c>
      <c r="G113" s="62">
        <v>61046548.100000001</v>
      </c>
      <c r="H113" s="15">
        <v>11861236.4</v>
      </c>
      <c r="I113" s="15">
        <v>5227577.3</v>
      </c>
      <c r="J113" s="15">
        <v>17088813.699999999</v>
      </c>
      <c r="K113" s="15">
        <v>43957734.399999999</v>
      </c>
      <c r="L113" s="15">
        <v>10389611.199999999</v>
      </c>
      <c r="M113" s="15">
        <v>6556576.7999999998</v>
      </c>
      <c r="N113" s="15">
        <v>3833034.4</v>
      </c>
      <c r="O113" s="15">
        <v>52941.7</v>
      </c>
      <c r="P113" s="15">
        <v>3937591.5</v>
      </c>
      <c r="Q113" s="15">
        <v>0</v>
      </c>
      <c r="R113" s="15">
        <v>4223.8999999999996</v>
      </c>
      <c r="S113" s="15">
        <v>545.6</v>
      </c>
      <c r="T113" s="15">
        <v>-47937.1</v>
      </c>
      <c r="U113" s="15">
        <f t="shared" si="3"/>
        <v>3655.5221603752575</v>
      </c>
      <c r="V113" s="15">
        <v>12025022</v>
      </c>
    </row>
    <row r="114" spans="1:22" s="14" customFormat="1" x14ac:dyDescent="0.2">
      <c r="A114" s="67">
        <v>112</v>
      </c>
      <c r="B114" s="15" t="s">
        <v>133</v>
      </c>
      <c r="C114" s="35">
        <v>464</v>
      </c>
      <c r="D114" s="61" t="s">
        <v>134</v>
      </c>
      <c r="E114" s="62">
        <v>767601</v>
      </c>
      <c r="F114" s="62">
        <v>1770855.9</v>
      </c>
      <c r="G114" s="62">
        <v>2538456.9</v>
      </c>
      <c r="H114" s="15">
        <v>648406.80000000005</v>
      </c>
      <c r="I114" s="15">
        <v>403314.9</v>
      </c>
      <c r="J114" s="15">
        <v>1051721.7</v>
      </c>
      <c r="K114" s="15">
        <v>1486735.2</v>
      </c>
      <c r="L114" s="15">
        <v>643976.6</v>
      </c>
      <c r="M114" s="15">
        <v>542083.19999999995</v>
      </c>
      <c r="N114" s="15">
        <v>101893.4</v>
      </c>
      <c r="O114" s="15">
        <v>11779.1</v>
      </c>
      <c r="P114" s="15">
        <v>163973.79999999999</v>
      </c>
      <c r="Q114" s="15">
        <v>0</v>
      </c>
      <c r="R114" s="15">
        <v>0</v>
      </c>
      <c r="S114" s="15">
        <v>0</v>
      </c>
      <c r="T114" s="15">
        <v>-50301.3</v>
      </c>
      <c r="U114" s="15">
        <f t="shared" si="3"/>
        <v>2141.455123699342</v>
      </c>
      <c r="V114" s="15">
        <v>694264</v>
      </c>
    </row>
    <row r="115" spans="1:22" s="14" customFormat="1" x14ac:dyDescent="0.2">
      <c r="A115" s="67">
        <v>113</v>
      </c>
      <c r="B115" s="15" t="s">
        <v>121</v>
      </c>
      <c r="C115" s="35">
        <v>309</v>
      </c>
      <c r="D115" s="61" t="s">
        <v>122</v>
      </c>
      <c r="E115" s="62">
        <v>13807186.1</v>
      </c>
      <c r="F115" s="62">
        <v>64447245.200000003</v>
      </c>
      <c r="G115" s="62">
        <v>78254431.299999997</v>
      </c>
      <c r="H115" s="15">
        <v>31461317.800000001</v>
      </c>
      <c r="I115" s="15">
        <v>27327991.899999999</v>
      </c>
      <c r="J115" s="15">
        <v>58789309.700000003</v>
      </c>
      <c r="K115" s="15">
        <v>19465121.600000001</v>
      </c>
      <c r="L115" s="15">
        <v>30377416.800000001</v>
      </c>
      <c r="M115" s="15">
        <v>29574119.800000001</v>
      </c>
      <c r="N115" s="15">
        <v>803297</v>
      </c>
      <c r="O115" s="15">
        <v>902018.6</v>
      </c>
      <c r="P115" s="15">
        <v>2274914.1</v>
      </c>
      <c r="Q115" s="15">
        <v>504542.8</v>
      </c>
      <c r="R115" s="15">
        <v>0</v>
      </c>
      <c r="S115" s="15">
        <v>0</v>
      </c>
      <c r="T115" s="15">
        <v>-65055.7</v>
      </c>
      <c r="U115" s="15">
        <f t="shared" si="3"/>
        <v>1913.9290490826079</v>
      </c>
      <c r="V115" s="15">
        <v>10170242</v>
      </c>
    </row>
    <row r="116" spans="1:22" s="14" customFormat="1" x14ac:dyDescent="0.2">
      <c r="A116" s="67">
        <v>114</v>
      </c>
      <c r="B116" s="15" t="s">
        <v>265</v>
      </c>
      <c r="C116" s="35">
        <v>317</v>
      </c>
      <c r="D116" s="61" t="s">
        <v>266</v>
      </c>
      <c r="E116" s="62">
        <v>1990433.2</v>
      </c>
      <c r="F116" s="62">
        <v>508126.3</v>
      </c>
      <c r="G116" s="62">
        <v>2498559.5</v>
      </c>
      <c r="H116" s="15">
        <v>1189157.6000000001</v>
      </c>
      <c r="I116" s="15">
        <v>729905</v>
      </c>
      <c r="J116" s="15">
        <v>1919062.6</v>
      </c>
      <c r="K116" s="15">
        <v>579496.9</v>
      </c>
      <c r="L116" s="15">
        <v>364867.3</v>
      </c>
      <c r="M116" s="15">
        <v>345739.4</v>
      </c>
      <c r="N116" s="15">
        <v>19127.900000000001</v>
      </c>
      <c r="O116" s="15">
        <v>0</v>
      </c>
      <c r="P116" s="15">
        <v>87316.2</v>
      </c>
      <c r="Q116" s="15">
        <v>0</v>
      </c>
      <c r="R116" s="15">
        <v>0</v>
      </c>
      <c r="S116" s="15">
        <v>0</v>
      </c>
      <c r="T116" s="15">
        <v>-68188.3</v>
      </c>
      <c r="U116" s="15">
        <f t="shared" si="3"/>
        <v>12.506784886163478</v>
      </c>
      <c r="V116" s="15">
        <v>46334602</v>
      </c>
    </row>
    <row r="117" spans="1:22" s="14" customFormat="1" x14ac:dyDescent="0.2">
      <c r="A117" s="67">
        <v>115</v>
      </c>
      <c r="B117" s="15" t="s">
        <v>119</v>
      </c>
      <c r="C117" s="35">
        <v>530</v>
      </c>
      <c r="D117" s="61" t="s">
        <v>120</v>
      </c>
      <c r="E117" s="62">
        <v>15337708.800000001</v>
      </c>
      <c r="F117" s="62">
        <v>5380756.2999999998</v>
      </c>
      <c r="G117" s="62">
        <v>20718465.100000001</v>
      </c>
      <c r="H117" s="15">
        <v>6616702.7999999998</v>
      </c>
      <c r="I117" s="15">
        <v>6814203.7999999998</v>
      </c>
      <c r="J117" s="15">
        <v>13430906.6</v>
      </c>
      <c r="K117" s="15">
        <v>7287558.5</v>
      </c>
      <c r="L117" s="15">
        <v>5875482.2000000002</v>
      </c>
      <c r="M117" s="15">
        <v>4802464.0999999996</v>
      </c>
      <c r="N117" s="15">
        <v>1073018.1000000001</v>
      </c>
      <c r="O117" s="15">
        <v>424</v>
      </c>
      <c r="P117" s="15">
        <v>1143054.1000000001</v>
      </c>
      <c r="Q117" s="15">
        <v>558.79999999999995</v>
      </c>
      <c r="R117" s="15">
        <v>0</v>
      </c>
      <c r="S117" s="15">
        <v>0</v>
      </c>
      <c r="T117" s="15">
        <v>-69053.2</v>
      </c>
      <c r="U117" s="15">
        <f t="shared" si="3"/>
        <v>92.623387724146156</v>
      </c>
      <c r="V117" s="15">
        <v>78679464</v>
      </c>
    </row>
    <row r="118" spans="1:22" s="14" customFormat="1" x14ac:dyDescent="0.2">
      <c r="A118" s="67">
        <v>116</v>
      </c>
      <c r="B118" s="15" t="s">
        <v>117</v>
      </c>
      <c r="C118" s="35">
        <v>527</v>
      </c>
      <c r="D118" s="61" t="s">
        <v>118</v>
      </c>
      <c r="E118" s="62">
        <v>19564.900000000001</v>
      </c>
      <c r="F118" s="62">
        <v>1040391.4</v>
      </c>
      <c r="G118" s="62">
        <v>1059956.3</v>
      </c>
      <c r="H118" s="15">
        <v>44406.6</v>
      </c>
      <c r="I118" s="15">
        <v>0</v>
      </c>
      <c r="J118" s="15">
        <v>44406.6</v>
      </c>
      <c r="K118" s="15">
        <v>1015549.7</v>
      </c>
      <c r="L118" s="15">
        <v>21245.5</v>
      </c>
      <c r="M118" s="15">
        <v>0</v>
      </c>
      <c r="N118" s="15">
        <v>21245.5</v>
      </c>
      <c r="O118" s="15">
        <v>0</v>
      </c>
      <c r="P118" s="15">
        <v>101560.5</v>
      </c>
      <c r="Q118" s="15">
        <v>0</v>
      </c>
      <c r="R118" s="15">
        <v>0</v>
      </c>
      <c r="S118" s="15">
        <v>0</v>
      </c>
      <c r="T118" s="15">
        <v>-80315</v>
      </c>
      <c r="U118" s="15">
        <f t="shared" si="3"/>
        <v>104.69048132276109</v>
      </c>
      <c r="V118" s="15">
        <v>9700497</v>
      </c>
    </row>
    <row r="119" spans="1:22" s="14" customFormat="1" x14ac:dyDescent="0.2">
      <c r="A119" s="67">
        <v>117</v>
      </c>
      <c r="B119" s="15" t="s">
        <v>279</v>
      </c>
      <c r="C119" s="35">
        <v>142</v>
      </c>
      <c r="D119" s="61" t="s">
        <v>280</v>
      </c>
      <c r="E119" s="62">
        <v>81931.100000000006</v>
      </c>
      <c r="F119" s="62">
        <v>75029.399999999994</v>
      </c>
      <c r="G119" s="62">
        <v>156960.5</v>
      </c>
      <c r="H119" s="15">
        <v>1413149.2</v>
      </c>
      <c r="I119" s="15">
        <v>18420.400000000001</v>
      </c>
      <c r="J119" s="15">
        <v>1431569.6</v>
      </c>
      <c r="K119" s="15">
        <v>-1274609.1000000001</v>
      </c>
      <c r="L119" s="15">
        <v>954.5</v>
      </c>
      <c r="M119" s="15">
        <v>0</v>
      </c>
      <c r="N119" s="15">
        <v>954.5</v>
      </c>
      <c r="O119" s="15">
        <v>0</v>
      </c>
      <c r="P119" s="15">
        <v>81724.2</v>
      </c>
      <c r="Q119" s="15">
        <v>0</v>
      </c>
      <c r="R119" s="15">
        <v>0</v>
      </c>
      <c r="S119" s="15">
        <v>0</v>
      </c>
      <c r="T119" s="15">
        <v>-80769.7</v>
      </c>
      <c r="U119" s="15">
        <f t="shared" si="3"/>
        <v>-17150.745445248798</v>
      </c>
      <c r="V119" s="15">
        <v>74318</v>
      </c>
    </row>
    <row r="120" spans="1:22" s="14" customFormat="1" x14ac:dyDescent="0.2">
      <c r="A120" s="67">
        <v>118</v>
      </c>
      <c r="B120" s="15" t="s">
        <v>107</v>
      </c>
      <c r="C120" s="35">
        <v>25</v>
      </c>
      <c r="D120" s="61" t="s">
        <v>108</v>
      </c>
      <c r="E120" s="62">
        <v>4220774.2</v>
      </c>
      <c r="F120" s="62">
        <v>832279.2</v>
      </c>
      <c r="G120" s="62">
        <v>5053053.4000000004</v>
      </c>
      <c r="H120" s="15">
        <v>3621139.6</v>
      </c>
      <c r="I120" s="15">
        <v>0</v>
      </c>
      <c r="J120" s="15">
        <v>3621139.6</v>
      </c>
      <c r="K120" s="15">
        <v>1431913.8</v>
      </c>
      <c r="L120" s="15">
        <v>676455.4</v>
      </c>
      <c r="M120" s="15">
        <v>359138.6</v>
      </c>
      <c r="N120" s="15">
        <v>317316.8</v>
      </c>
      <c r="O120" s="15">
        <v>0</v>
      </c>
      <c r="P120" s="15">
        <v>413400.5</v>
      </c>
      <c r="Q120" s="15">
        <v>0</v>
      </c>
      <c r="R120" s="15">
        <v>0</v>
      </c>
      <c r="S120" s="15">
        <v>0</v>
      </c>
      <c r="T120" s="15">
        <v>-96083.7</v>
      </c>
      <c r="U120" s="15">
        <f t="shared" si="3"/>
        <v>90.232073598011951</v>
      </c>
      <c r="V120" s="15">
        <v>15869233</v>
      </c>
    </row>
    <row r="121" spans="1:22" s="14" customFormat="1" x14ac:dyDescent="0.2">
      <c r="A121" s="67">
        <v>119</v>
      </c>
      <c r="B121" s="15" t="s">
        <v>34</v>
      </c>
      <c r="C121" s="35">
        <v>445</v>
      </c>
      <c r="D121" s="61" t="s">
        <v>35</v>
      </c>
      <c r="E121" s="62">
        <v>3762454</v>
      </c>
      <c r="F121" s="62">
        <v>5320698.9000000004</v>
      </c>
      <c r="G121" s="62">
        <v>9083152.9000000004</v>
      </c>
      <c r="H121" s="15">
        <v>76199.899999999994</v>
      </c>
      <c r="I121" s="15">
        <v>771440.9</v>
      </c>
      <c r="J121" s="15">
        <v>847640.8</v>
      </c>
      <c r="K121" s="15">
        <v>8235512.0999999996</v>
      </c>
      <c r="L121" s="15">
        <v>2077560.3</v>
      </c>
      <c r="M121" s="15">
        <v>1806043.4</v>
      </c>
      <c r="N121" s="15">
        <v>271516.90000000002</v>
      </c>
      <c r="O121" s="15">
        <v>38087.9</v>
      </c>
      <c r="P121" s="15">
        <v>426136.5</v>
      </c>
      <c r="Q121" s="15">
        <v>0</v>
      </c>
      <c r="R121" s="15">
        <v>0</v>
      </c>
      <c r="S121" s="15">
        <v>0</v>
      </c>
      <c r="T121" s="15">
        <v>-116531.7</v>
      </c>
      <c r="U121" s="15">
        <f t="shared" si="3"/>
        <v>32601.944910691665</v>
      </c>
      <c r="V121" s="15">
        <v>252608</v>
      </c>
    </row>
    <row r="122" spans="1:22" s="14" customFormat="1" x14ac:dyDescent="0.2">
      <c r="A122" s="67">
        <v>120</v>
      </c>
      <c r="B122" s="15" t="s">
        <v>63</v>
      </c>
      <c r="C122" s="35">
        <v>525</v>
      </c>
      <c r="D122" s="61" t="s">
        <v>64</v>
      </c>
      <c r="E122" s="62">
        <v>2566233.5</v>
      </c>
      <c r="F122" s="62">
        <v>2045155.3</v>
      </c>
      <c r="G122" s="62">
        <v>4611388.8</v>
      </c>
      <c r="H122" s="15">
        <v>160993.9</v>
      </c>
      <c r="I122" s="15">
        <v>0</v>
      </c>
      <c r="J122" s="15">
        <v>160993.9</v>
      </c>
      <c r="K122" s="15">
        <v>4450394.9000000004</v>
      </c>
      <c r="L122" s="15">
        <v>40625.4</v>
      </c>
      <c r="M122" s="15">
        <v>27382.6</v>
      </c>
      <c r="N122" s="15">
        <v>13242.8</v>
      </c>
      <c r="O122" s="15">
        <v>72.8</v>
      </c>
      <c r="P122" s="15">
        <v>154802.4</v>
      </c>
      <c r="Q122" s="15">
        <v>-95.1</v>
      </c>
      <c r="R122" s="15">
        <v>0</v>
      </c>
      <c r="S122" s="15">
        <v>5.0999999999999996</v>
      </c>
      <c r="T122" s="15">
        <v>-141587</v>
      </c>
      <c r="U122" s="15">
        <f t="shared" si="3"/>
        <v>85.389182983219513</v>
      </c>
      <c r="V122" s="15">
        <v>52118954</v>
      </c>
    </row>
    <row r="123" spans="1:22" s="14" customFormat="1" x14ac:dyDescent="0.2">
      <c r="A123" s="67">
        <v>121</v>
      </c>
      <c r="B123" s="15" t="s">
        <v>186</v>
      </c>
      <c r="C123" s="35">
        <v>239</v>
      </c>
      <c r="D123" s="61" t="s">
        <v>187</v>
      </c>
      <c r="E123" s="62">
        <v>4027040</v>
      </c>
      <c r="F123" s="62">
        <v>290978.09999999998</v>
      </c>
      <c r="G123" s="62">
        <v>4318018.0999999996</v>
      </c>
      <c r="H123" s="15">
        <v>1729948.4</v>
      </c>
      <c r="I123" s="15">
        <v>2984173.5</v>
      </c>
      <c r="J123" s="15">
        <v>4714121.9000000004</v>
      </c>
      <c r="K123" s="15">
        <v>-396103.8</v>
      </c>
      <c r="L123" s="15">
        <v>72532.399999999994</v>
      </c>
      <c r="M123" s="15">
        <v>25158.400000000001</v>
      </c>
      <c r="N123" s="15">
        <v>47374</v>
      </c>
      <c r="O123" s="15">
        <v>0</v>
      </c>
      <c r="P123" s="15">
        <v>192737.2</v>
      </c>
      <c r="Q123" s="15">
        <v>15.8</v>
      </c>
      <c r="R123" s="15">
        <v>0</v>
      </c>
      <c r="S123" s="15">
        <v>0</v>
      </c>
      <c r="T123" s="15">
        <v>-145347.4</v>
      </c>
      <c r="U123" s="15">
        <f t="shared" si="3"/>
        <v>-2071.8893189664191</v>
      </c>
      <c r="V123" s="15">
        <v>191180</v>
      </c>
    </row>
    <row r="124" spans="1:22" s="14" customFormat="1" x14ac:dyDescent="0.2">
      <c r="A124" s="67">
        <v>122</v>
      </c>
      <c r="B124" s="15" t="s">
        <v>115</v>
      </c>
      <c r="C124" s="35">
        <v>201</v>
      </c>
      <c r="D124" s="61" t="s">
        <v>116</v>
      </c>
      <c r="E124" s="62">
        <v>7225287.0999999996</v>
      </c>
      <c r="F124" s="62">
        <v>150374</v>
      </c>
      <c r="G124" s="62">
        <v>7375661.0999999996</v>
      </c>
      <c r="H124" s="15">
        <v>7686092.5999999996</v>
      </c>
      <c r="I124" s="15">
        <v>0</v>
      </c>
      <c r="J124" s="15">
        <v>7686092.5999999996</v>
      </c>
      <c r="K124" s="15">
        <v>-310431.5</v>
      </c>
      <c r="L124" s="15">
        <v>0</v>
      </c>
      <c r="M124" s="15">
        <v>0</v>
      </c>
      <c r="N124" s="15">
        <v>0</v>
      </c>
      <c r="O124" s="15">
        <v>0</v>
      </c>
      <c r="P124" s="15">
        <v>155768.6</v>
      </c>
      <c r="Q124" s="15">
        <v>0</v>
      </c>
      <c r="R124" s="15">
        <v>0</v>
      </c>
      <c r="S124" s="15">
        <v>0</v>
      </c>
      <c r="T124" s="15">
        <v>-155768.6</v>
      </c>
      <c r="U124" s="15">
        <f t="shared" si="3"/>
        <v>-5963.4143998770551</v>
      </c>
      <c r="V124" s="15">
        <v>52056</v>
      </c>
    </row>
    <row r="125" spans="1:22" s="14" customFormat="1" x14ac:dyDescent="0.2">
      <c r="A125" s="67">
        <v>123</v>
      </c>
      <c r="B125" s="15" t="s">
        <v>184</v>
      </c>
      <c r="C125" s="35">
        <v>476</v>
      </c>
      <c r="D125" s="61" t="s">
        <v>185</v>
      </c>
      <c r="E125" s="62">
        <v>14286365.9</v>
      </c>
      <c r="F125" s="62">
        <v>14052348.5</v>
      </c>
      <c r="G125" s="62">
        <v>28338714.399999999</v>
      </c>
      <c r="H125" s="15">
        <v>404824.1</v>
      </c>
      <c r="I125" s="15">
        <v>0</v>
      </c>
      <c r="J125" s="15">
        <v>404824.1</v>
      </c>
      <c r="K125" s="15">
        <v>27933890.300000001</v>
      </c>
      <c r="L125" s="15">
        <v>286087.8</v>
      </c>
      <c r="M125" s="15">
        <v>340775.8</v>
      </c>
      <c r="N125" s="15">
        <v>-54688</v>
      </c>
      <c r="O125" s="15">
        <v>568645.30000000005</v>
      </c>
      <c r="P125" s="15">
        <v>659305.6</v>
      </c>
      <c r="Q125" s="15">
        <v>0</v>
      </c>
      <c r="R125" s="15">
        <v>-222.1</v>
      </c>
      <c r="S125" s="15">
        <v>42280.2</v>
      </c>
      <c r="T125" s="15">
        <v>-187850.6</v>
      </c>
      <c r="U125" s="15">
        <f t="shared" si="3"/>
        <v>686977.77531847917</v>
      </c>
      <c r="V125" s="15">
        <v>40662</v>
      </c>
    </row>
    <row r="126" spans="1:22" s="14" customFormat="1" x14ac:dyDescent="0.2">
      <c r="A126" s="67">
        <v>124</v>
      </c>
      <c r="B126" s="15" t="s">
        <v>304</v>
      </c>
      <c r="C126" s="35">
        <v>217</v>
      </c>
      <c r="D126" s="61" t="s">
        <v>167</v>
      </c>
      <c r="E126" s="62">
        <v>485009.8</v>
      </c>
      <c r="F126" s="62">
        <v>3123271.7</v>
      </c>
      <c r="G126" s="62">
        <v>3608281.5</v>
      </c>
      <c r="H126" s="15">
        <v>802654.4</v>
      </c>
      <c r="I126" s="15">
        <v>0</v>
      </c>
      <c r="J126" s="15">
        <v>802654.4</v>
      </c>
      <c r="K126" s="15">
        <v>2805627.1</v>
      </c>
      <c r="L126" s="15">
        <v>909773.5</v>
      </c>
      <c r="M126" s="15">
        <v>896301.2</v>
      </c>
      <c r="N126" s="15">
        <v>13472.3</v>
      </c>
      <c r="O126" s="15">
        <v>0</v>
      </c>
      <c r="P126" s="15">
        <v>207033.7</v>
      </c>
      <c r="Q126" s="15">
        <v>0</v>
      </c>
      <c r="R126" s="15">
        <v>0</v>
      </c>
      <c r="S126" s="15">
        <v>0</v>
      </c>
      <c r="T126" s="15">
        <v>-193561.4</v>
      </c>
      <c r="U126" s="15">
        <f t="shared" si="3"/>
        <v>17175.66131411885</v>
      </c>
      <c r="V126" s="15">
        <v>163349</v>
      </c>
    </row>
    <row r="127" spans="1:22" s="14" customFormat="1" x14ac:dyDescent="0.2">
      <c r="A127" s="67">
        <v>125</v>
      </c>
      <c r="B127" s="15" t="s">
        <v>251</v>
      </c>
      <c r="C127" s="35">
        <v>236</v>
      </c>
      <c r="D127" s="61" t="s">
        <v>252</v>
      </c>
      <c r="E127" s="62">
        <v>10475992.9</v>
      </c>
      <c r="F127" s="62">
        <v>5349691.0999999996</v>
      </c>
      <c r="G127" s="62">
        <v>15825684</v>
      </c>
      <c r="H127" s="15">
        <v>2268255.7999999998</v>
      </c>
      <c r="I127" s="15">
        <v>12317783.4</v>
      </c>
      <c r="J127" s="15">
        <v>14586039.199999999</v>
      </c>
      <c r="K127" s="15">
        <v>1239644.8</v>
      </c>
      <c r="L127" s="15">
        <v>314032.59999999998</v>
      </c>
      <c r="M127" s="15">
        <v>261600</v>
      </c>
      <c r="N127" s="15">
        <v>52432.6</v>
      </c>
      <c r="O127" s="15">
        <v>22748.7</v>
      </c>
      <c r="P127" s="15">
        <v>298638.5</v>
      </c>
      <c r="Q127" s="15">
        <v>0</v>
      </c>
      <c r="R127" s="15">
        <v>0</v>
      </c>
      <c r="S127" s="15">
        <v>0</v>
      </c>
      <c r="T127" s="15">
        <v>-223457.2</v>
      </c>
      <c r="U127" s="15">
        <f t="shared" si="3"/>
        <v>1347.0314980565677</v>
      </c>
      <c r="V127" s="15">
        <v>920279</v>
      </c>
    </row>
    <row r="128" spans="1:22" s="14" customFormat="1" x14ac:dyDescent="0.2">
      <c r="A128" s="67">
        <v>126</v>
      </c>
      <c r="B128" s="15" t="s">
        <v>25</v>
      </c>
      <c r="C128" s="35">
        <v>461</v>
      </c>
      <c r="D128" s="61" t="s">
        <v>26</v>
      </c>
      <c r="E128" s="62">
        <v>3505242</v>
      </c>
      <c r="F128" s="62">
        <v>3843130.5</v>
      </c>
      <c r="G128" s="62">
        <v>7348372.5</v>
      </c>
      <c r="H128" s="15">
        <v>521652.5</v>
      </c>
      <c r="I128" s="15">
        <v>0</v>
      </c>
      <c r="J128" s="15">
        <v>521652.5</v>
      </c>
      <c r="K128" s="15">
        <v>6826720</v>
      </c>
      <c r="L128" s="15">
        <v>2463181.2000000002</v>
      </c>
      <c r="M128" s="15">
        <v>2201090.1</v>
      </c>
      <c r="N128" s="15">
        <v>262091.1</v>
      </c>
      <c r="O128" s="15">
        <v>82446.2</v>
      </c>
      <c r="P128" s="15">
        <v>602571.4</v>
      </c>
      <c r="Q128" s="15">
        <v>0</v>
      </c>
      <c r="R128" s="15">
        <v>0</v>
      </c>
      <c r="S128" s="15">
        <v>0</v>
      </c>
      <c r="T128" s="15">
        <v>-258034.1</v>
      </c>
      <c r="U128" s="15">
        <f t="shared" si="3"/>
        <v>2166.3159123968999</v>
      </c>
      <c r="V128" s="15">
        <v>3151304</v>
      </c>
    </row>
    <row r="129" spans="1:22" s="14" customFormat="1" x14ac:dyDescent="0.2">
      <c r="A129" s="67">
        <v>127</v>
      </c>
      <c r="B129" s="15" t="s">
        <v>97</v>
      </c>
      <c r="C129" s="35">
        <v>38</v>
      </c>
      <c r="D129" s="61" t="s">
        <v>98</v>
      </c>
      <c r="E129" s="62">
        <v>6559153.7000000002</v>
      </c>
      <c r="F129" s="62">
        <v>11231359.199999999</v>
      </c>
      <c r="G129" s="62">
        <v>17790512.899999999</v>
      </c>
      <c r="H129" s="15">
        <v>8014206.2000000002</v>
      </c>
      <c r="I129" s="15">
        <v>3619590.5</v>
      </c>
      <c r="J129" s="15">
        <v>11633796.699999999</v>
      </c>
      <c r="K129" s="15">
        <v>6156716.2000000002</v>
      </c>
      <c r="L129" s="15">
        <v>2099807.5</v>
      </c>
      <c r="M129" s="15">
        <v>2043121.2</v>
      </c>
      <c r="N129" s="15">
        <v>56686.3</v>
      </c>
      <c r="O129" s="15">
        <v>246191.2</v>
      </c>
      <c r="P129" s="15">
        <v>625555.19999999995</v>
      </c>
      <c r="Q129" s="15">
        <v>-8181.5</v>
      </c>
      <c r="R129" s="15">
        <v>0</v>
      </c>
      <c r="S129" s="15">
        <v>0</v>
      </c>
      <c r="T129" s="15">
        <v>-330859.2</v>
      </c>
      <c r="U129" s="15">
        <f t="shared" si="3"/>
        <v>15383.637172298682</v>
      </c>
      <c r="V129" s="15">
        <v>400212</v>
      </c>
    </row>
    <row r="130" spans="1:22" s="14" customFormat="1" x14ac:dyDescent="0.2">
      <c r="A130" s="67">
        <v>128</v>
      </c>
      <c r="B130" s="15" t="s">
        <v>32</v>
      </c>
      <c r="C130" s="35">
        <v>13</v>
      </c>
      <c r="D130" s="61" t="s">
        <v>33</v>
      </c>
      <c r="E130" s="62">
        <v>20666108.699999999</v>
      </c>
      <c r="F130" s="62">
        <v>12025236.4</v>
      </c>
      <c r="G130" s="62">
        <v>32691345.100000001</v>
      </c>
      <c r="H130" s="15">
        <v>887727.3</v>
      </c>
      <c r="I130" s="15">
        <v>0</v>
      </c>
      <c r="J130" s="15">
        <v>887727.3</v>
      </c>
      <c r="K130" s="15">
        <v>31803617.800000001</v>
      </c>
      <c r="L130" s="15">
        <v>882398.7</v>
      </c>
      <c r="M130" s="15">
        <v>728306.8</v>
      </c>
      <c r="N130" s="15">
        <v>154091.9</v>
      </c>
      <c r="O130" s="15">
        <v>43447.9</v>
      </c>
      <c r="P130" s="15">
        <v>492550.40000000002</v>
      </c>
      <c r="Q130" s="15">
        <v>-41130.800000000003</v>
      </c>
      <c r="R130" s="15">
        <v>0</v>
      </c>
      <c r="S130" s="15">
        <v>0</v>
      </c>
      <c r="T130" s="15">
        <v>-336141.4</v>
      </c>
      <c r="U130" s="15">
        <f t="shared" si="3"/>
        <v>75174.306075898494</v>
      </c>
      <c r="V130" s="15">
        <v>423065</v>
      </c>
    </row>
    <row r="131" spans="1:22" s="14" customFormat="1" x14ac:dyDescent="0.2">
      <c r="A131" s="67">
        <v>129</v>
      </c>
      <c r="B131" s="15" t="s">
        <v>300</v>
      </c>
      <c r="C131" s="35">
        <v>329</v>
      </c>
      <c r="D131" s="61" t="s">
        <v>301</v>
      </c>
      <c r="E131" s="62">
        <v>527090.4</v>
      </c>
      <c r="F131" s="62">
        <v>826770.3</v>
      </c>
      <c r="G131" s="62">
        <v>1353860.7</v>
      </c>
      <c r="H131" s="15">
        <v>690446.6</v>
      </c>
      <c r="I131" s="15">
        <v>0</v>
      </c>
      <c r="J131" s="15">
        <v>690446.6</v>
      </c>
      <c r="K131" s="15">
        <v>663414.1</v>
      </c>
      <c r="L131" s="15">
        <v>0</v>
      </c>
      <c r="M131" s="15">
        <v>365086.1</v>
      </c>
      <c r="N131" s="15">
        <v>-365086.1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-365086.1</v>
      </c>
      <c r="U131" s="15">
        <f t="shared" si="3"/>
        <v>1062.5114713244914</v>
      </c>
      <c r="V131" s="15">
        <v>624383</v>
      </c>
    </row>
    <row r="132" spans="1:22" s="14" customFormat="1" x14ac:dyDescent="0.2">
      <c r="A132" s="67">
        <v>130</v>
      </c>
      <c r="B132" s="15" t="s">
        <v>255</v>
      </c>
      <c r="C132" s="35">
        <v>500</v>
      </c>
      <c r="D132" s="61" t="s">
        <v>256</v>
      </c>
      <c r="E132" s="62">
        <v>926435.7</v>
      </c>
      <c r="F132" s="62">
        <v>10997209.300000001</v>
      </c>
      <c r="G132" s="62">
        <v>11923645</v>
      </c>
      <c r="H132" s="15">
        <v>1379923.2</v>
      </c>
      <c r="I132" s="15">
        <v>0</v>
      </c>
      <c r="J132" s="15">
        <v>1379923.2</v>
      </c>
      <c r="K132" s="15">
        <v>10543721.800000001</v>
      </c>
      <c r="L132" s="15">
        <v>2199598.1</v>
      </c>
      <c r="M132" s="15">
        <v>2872815.3</v>
      </c>
      <c r="N132" s="15">
        <v>-673217.2</v>
      </c>
      <c r="O132" s="15">
        <v>109739</v>
      </c>
      <c r="P132" s="15">
        <v>57195.5</v>
      </c>
      <c r="Q132" s="15">
        <v>0</v>
      </c>
      <c r="R132" s="15">
        <v>249819.2</v>
      </c>
      <c r="S132" s="15">
        <v>0</v>
      </c>
      <c r="T132" s="15">
        <v>-370854.5</v>
      </c>
      <c r="U132" s="15">
        <f t="shared" si="3"/>
        <v>689.49333915773525</v>
      </c>
      <c r="V132" s="15">
        <v>15291985</v>
      </c>
    </row>
    <row r="133" spans="1:22" s="14" customFormat="1" x14ac:dyDescent="0.2">
      <c r="A133" s="67">
        <v>131</v>
      </c>
      <c r="B133" s="15" t="s">
        <v>80</v>
      </c>
      <c r="C133" s="35">
        <v>521</v>
      </c>
      <c r="D133" s="61" t="s">
        <v>81</v>
      </c>
      <c r="E133" s="62">
        <v>1105611.2</v>
      </c>
      <c r="F133" s="62">
        <v>8523872.1999999993</v>
      </c>
      <c r="G133" s="62">
        <v>9629483.4000000004</v>
      </c>
      <c r="H133" s="15">
        <v>932192.8</v>
      </c>
      <c r="I133" s="15">
        <v>45140.5</v>
      </c>
      <c r="J133" s="15">
        <v>977333.3</v>
      </c>
      <c r="K133" s="15">
        <v>8652150.0999999996</v>
      </c>
      <c r="L133" s="15">
        <v>53741.599999999999</v>
      </c>
      <c r="M133" s="15">
        <v>412075.3</v>
      </c>
      <c r="N133" s="15">
        <v>-358333.7</v>
      </c>
      <c r="O133" s="15">
        <v>485.8</v>
      </c>
      <c r="P133" s="15">
        <v>93636.800000000003</v>
      </c>
      <c r="Q133" s="15">
        <v>-76.7</v>
      </c>
      <c r="R133" s="15">
        <v>0</v>
      </c>
      <c r="S133" s="15">
        <v>0</v>
      </c>
      <c r="T133" s="15">
        <v>-451561.4</v>
      </c>
      <c r="U133" s="15">
        <f t="shared" si="3"/>
        <v>86.521501000000001</v>
      </c>
      <c r="V133" s="15">
        <v>100000000</v>
      </c>
    </row>
    <row r="134" spans="1:22" s="14" customFormat="1" x14ac:dyDescent="0.2">
      <c r="A134" s="67">
        <v>132</v>
      </c>
      <c r="B134" s="15" t="s">
        <v>99</v>
      </c>
      <c r="C134" s="35">
        <v>209</v>
      </c>
      <c r="D134" s="61" t="s">
        <v>100</v>
      </c>
      <c r="E134" s="62">
        <v>11610362.199999999</v>
      </c>
      <c r="F134" s="62">
        <v>30639711.399999999</v>
      </c>
      <c r="G134" s="62">
        <v>42250073.600000001</v>
      </c>
      <c r="H134" s="15">
        <v>3844496.6</v>
      </c>
      <c r="I134" s="15">
        <v>4370849.8</v>
      </c>
      <c r="J134" s="15">
        <v>8215346.4000000004</v>
      </c>
      <c r="K134" s="15">
        <v>34034727.200000003</v>
      </c>
      <c r="L134" s="15">
        <v>7992153.7999999998</v>
      </c>
      <c r="M134" s="15">
        <v>6970806</v>
      </c>
      <c r="N134" s="15">
        <v>1021347.8</v>
      </c>
      <c r="O134" s="15">
        <v>569887.80000000005</v>
      </c>
      <c r="P134" s="15">
        <v>2028324.3</v>
      </c>
      <c r="Q134" s="15">
        <v>-5.6</v>
      </c>
      <c r="R134" s="15">
        <v>0</v>
      </c>
      <c r="S134" s="15">
        <v>15910.6</v>
      </c>
      <c r="T134" s="15">
        <v>-453004.9</v>
      </c>
      <c r="U134" s="15">
        <f t="shared" si="3"/>
        <v>1315.5919635337482</v>
      </c>
      <c r="V134" s="15">
        <v>25870276</v>
      </c>
    </row>
    <row r="135" spans="1:22" s="14" customFormat="1" x14ac:dyDescent="0.2">
      <c r="A135" s="67">
        <v>133</v>
      </c>
      <c r="B135" s="15" t="s">
        <v>143</v>
      </c>
      <c r="C135" s="35">
        <v>195</v>
      </c>
      <c r="D135" s="61" t="s">
        <v>144</v>
      </c>
      <c r="E135" s="62">
        <v>34796330.200000003</v>
      </c>
      <c r="F135" s="62">
        <v>37303212.299999997</v>
      </c>
      <c r="G135" s="62">
        <v>72099542.5</v>
      </c>
      <c r="H135" s="15">
        <v>18661168.699999999</v>
      </c>
      <c r="I135" s="15">
        <v>82809</v>
      </c>
      <c r="J135" s="15">
        <v>18743977.699999999</v>
      </c>
      <c r="K135" s="15">
        <v>53355564.799999997</v>
      </c>
      <c r="L135" s="15">
        <v>10552447.300000001</v>
      </c>
      <c r="M135" s="15">
        <v>7358299.5</v>
      </c>
      <c r="N135" s="15">
        <v>3194147.8</v>
      </c>
      <c r="O135" s="15">
        <v>65553.5</v>
      </c>
      <c r="P135" s="15">
        <v>4784072.8</v>
      </c>
      <c r="Q135" s="15">
        <v>1053762.8999999999</v>
      </c>
      <c r="R135" s="15">
        <v>0</v>
      </c>
      <c r="S135" s="15">
        <v>0</v>
      </c>
      <c r="T135" s="15">
        <v>-470608.6</v>
      </c>
      <c r="U135" s="15">
        <f t="shared" si="3"/>
        <v>405.59923069613637</v>
      </c>
      <c r="V135" s="15">
        <v>131547500</v>
      </c>
    </row>
    <row r="136" spans="1:22" s="14" customFormat="1" x14ac:dyDescent="0.2">
      <c r="A136" s="67">
        <v>134</v>
      </c>
      <c r="B136" s="15" t="s">
        <v>48</v>
      </c>
      <c r="C136" s="35">
        <v>504</v>
      </c>
      <c r="D136" s="61" t="s">
        <v>49</v>
      </c>
      <c r="E136" s="62">
        <v>23548555.399999999</v>
      </c>
      <c r="F136" s="62">
        <v>269442723</v>
      </c>
      <c r="G136" s="62">
        <v>292991278.39999998</v>
      </c>
      <c r="H136" s="15">
        <v>5292357.7</v>
      </c>
      <c r="I136" s="15">
        <v>19729682.699999999</v>
      </c>
      <c r="J136" s="15">
        <v>25022040.399999999</v>
      </c>
      <c r="K136" s="15">
        <v>267969238</v>
      </c>
      <c r="L136" s="15">
        <v>63255776</v>
      </c>
      <c r="M136" s="15">
        <v>58985637.399999999</v>
      </c>
      <c r="N136" s="15">
        <v>4270138.5999999996</v>
      </c>
      <c r="O136" s="15">
        <v>120030.39999999999</v>
      </c>
      <c r="P136" s="15">
        <v>4924611.0999999996</v>
      </c>
      <c r="Q136" s="15">
        <v>-0.3</v>
      </c>
      <c r="R136" s="15">
        <v>0</v>
      </c>
      <c r="S136" s="15">
        <v>320.7</v>
      </c>
      <c r="T136" s="15">
        <v>-534763.1</v>
      </c>
      <c r="U136" s="15">
        <f t="shared" si="3"/>
        <v>269.68773435994416</v>
      </c>
      <c r="V136" s="15">
        <v>993627829</v>
      </c>
    </row>
    <row r="137" spans="1:22" s="14" customFormat="1" x14ac:dyDescent="0.2">
      <c r="A137" s="67">
        <v>135</v>
      </c>
      <c r="B137" s="15" t="s">
        <v>247</v>
      </c>
      <c r="C137" s="35">
        <v>536</v>
      </c>
      <c r="D137" s="61" t="s">
        <v>248</v>
      </c>
      <c r="E137" s="62">
        <v>1199206245.5</v>
      </c>
      <c r="F137" s="62">
        <v>728169201.20000005</v>
      </c>
      <c r="G137" s="62">
        <v>1927375446.7</v>
      </c>
      <c r="H137" s="15">
        <v>165925104</v>
      </c>
      <c r="I137" s="15">
        <v>1269029836.3</v>
      </c>
      <c r="J137" s="15">
        <v>1434954940.3</v>
      </c>
      <c r="K137" s="15">
        <v>492420506.39999998</v>
      </c>
      <c r="L137" s="15">
        <v>2531580.6</v>
      </c>
      <c r="M137" s="15">
        <v>1741808.8</v>
      </c>
      <c r="N137" s="15">
        <v>789771.8</v>
      </c>
      <c r="O137" s="15">
        <v>6525604.4000000004</v>
      </c>
      <c r="P137" s="15">
        <v>7721637.4000000004</v>
      </c>
      <c r="Q137" s="15">
        <v>-191698.8</v>
      </c>
      <c r="R137" s="15">
        <v>9156.1</v>
      </c>
      <c r="S137" s="15">
        <v>0</v>
      </c>
      <c r="T137" s="15">
        <v>-588803.9</v>
      </c>
      <c r="U137" s="15">
        <f t="shared" ref="U137:U149" si="4">(K137/V137)*1000</f>
        <v>2375.6639974526838</v>
      </c>
      <c r="V137" s="15">
        <v>207277000</v>
      </c>
    </row>
    <row r="138" spans="1:22" s="14" customFormat="1" x14ac:dyDescent="0.2">
      <c r="A138" s="67">
        <v>136</v>
      </c>
      <c r="B138" s="15" t="s">
        <v>149</v>
      </c>
      <c r="C138" s="35">
        <v>484</v>
      </c>
      <c r="D138" s="61" t="s">
        <v>150</v>
      </c>
      <c r="E138" s="62">
        <v>3249074.5</v>
      </c>
      <c r="F138" s="62">
        <v>6928033.5999999996</v>
      </c>
      <c r="G138" s="62">
        <v>10177108.1</v>
      </c>
      <c r="H138" s="15">
        <v>2741045.8</v>
      </c>
      <c r="I138" s="15">
        <v>11111970.800000001</v>
      </c>
      <c r="J138" s="15">
        <v>13853016.6</v>
      </c>
      <c r="K138" s="15">
        <v>-3675908.5</v>
      </c>
      <c r="L138" s="15">
        <v>3353400</v>
      </c>
      <c r="M138" s="15">
        <v>1695204.4</v>
      </c>
      <c r="N138" s="15">
        <v>1658195.6</v>
      </c>
      <c r="O138" s="15">
        <v>2938.9</v>
      </c>
      <c r="P138" s="15">
        <v>2292649.2000000002</v>
      </c>
      <c r="Q138" s="15">
        <v>0.1</v>
      </c>
      <c r="R138" s="15">
        <v>0</v>
      </c>
      <c r="S138" s="15">
        <v>0</v>
      </c>
      <c r="T138" s="15">
        <v>-631514.6</v>
      </c>
      <c r="U138" s="15">
        <f t="shared" si="4"/>
        <v>-99.867514674179546</v>
      </c>
      <c r="V138" s="15">
        <v>36807850</v>
      </c>
    </row>
    <row r="139" spans="1:22" s="14" customFormat="1" x14ac:dyDescent="0.2">
      <c r="A139" s="67">
        <v>137</v>
      </c>
      <c r="B139" s="15" t="s">
        <v>36</v>
      </c>
      <c r="C139" s="35">
        <v>513</v>
      </c>
      <c r="D139" s="61" t="s">
        <v>37</v>
      </c>
      <c r="E139" s="62">
        <v>2219563.2000000002</v>
      </c>
      <c r="F139" s="62">
        <v>9881142.8000000007</v>
      </c>
      <c r="G139" s="62">
        <v>12100706</v>
      </c>
      <c r="H139" s="15">
        <v>11892260.1</v>
      </c>
      <c r="I139" s="15">
        <v>356654.1</v>
      </c>
      <c r="J139" s="15">
        <v>12248914.199999999</v>
      </c>
      <c r="K139" s="15">
        <v>-148208.20000000001</v>
      </c>
      <c r="L139" s="15">
        <v>3311305.4</v>
      </c>
      <c r="M139" s="15">
        <v>3992757.1</v>
      </c>
      <c r="N139" s="15">
        <v>-681451.7</v>
      </c>
      <c r="O139" s="15">
        <v>701420.7</v>
      </c>
      <c r="P139" s="15">
        <v>576581.30000000005</v>
      </c>
      <c r="Q139" s="15">
        <v>0.3</v>
      </c>
      <c r="R139" s="15">
        <v>-197719.1</v>
      </c>
      <c r="S139" s="15">
        <v>0</v>
      </c>
      <c r="T139" s="15">
        <v>-754331.1</v>
      </c>
      <c r="U139" s="15">
        <f t="shared" si="4"/>
        <v>-1.9430770239265815</v>
      </c>
      <c r="V139" s="15">
        <v>76275000</v>
      </c>
    </row>
    <row r="140" spans="1:22" s="14" customFormat="1" x14ac:dyDescent="0.2">
      <c r="A140" s="67">
        <v>138</v>
      </c>
      <c r="B140" s="15" t="s">
        <v>204</v>
      </c>
      <c r="C140" s="35">
        <v>502</v>
      </c>
      <c r="D140" s="61" t="s">
        <v>205</v>
      </c>
      <c r="E140" s="62">
        <v>3319966.9</v>
      </c>
      <c r="F140" s="62">
        <v>46661601.899999999</v>
      </c>
      <c r="G140" s="62">
        <v>49981568.799999997</v>
      </c>
      <c r="H140" s="15">
        <v>402404.8</v>
      </c>
      <c r="I140" s="15">
        <v>439390.8</v>
      </c>
      <c r="J140" s="15">
        <v>841795.6</v>
      </c>
      <c r="K140" s="15">
        <v>49139773.200000003</v>
      </c>
      <c r="L140" s="15">
        <v>12431244</v>
      </c>
      <c r="M140" s="15">
        <v>12330529.699999999</v>
      </c>
      <c r="N140" s="15">
        <v>100714.3</v>
      </c>
      <c r="O140" s="15">
        <v>99061.3</v>
      </c>
      <c r="P140" s="15">
        <v>1078797.3999999999</v>
      </c>
      <c r="Q140" s="15">
        <v>0</v>
      </c>
      <c r="R140" s="15">
        <v>0</v>
      </c>
      <c r="S140" s="15">
        <v>151.30000000000001</v>
      </c>
      <c r="T140" s="15">
        <v>-879173.1</v>
      </c>
      <c r="U140" s="15">
        <f t="shared" si="4"/>
        <v>674.49860803379045</v>
      </c>
      <c r="V140" s="15">
        <v>72853780</v>
      </c>
    </row>
    <row r="141" spans="1:22" s="14" customFormat="1" x14ac:dyDescent="0.2">
      <c r="A141" s="67">
        <v>139</v>
      </c>
      <c r="B141" s="15" t="s">
        <v>89</v>
      </c>
      <c r="C141" s="35">
        <v>540</v>
      </c>
      <c r="D141" s="61" t="s">
        <v>90</v>
      </c>
      <c r="E141" s="62">
        <v>3792291.1</v>
      </c>
      <c r="F141" s="62">
        <v>3669903.9</v>
      </c>
      <c r="G141" s="62">
        <v>7462195</v>
      </c>
      <c r="H141" s="15">
        <v>3823108.2</v>
      </c>
      <c r="I141" s="15">
        <v>0</v>
      </c>
      <c r="J141" s="15">
        <v>3823108.2</v>
      </c>
      <c r="K141" s="15">
        <v>3639086.8</v>
      </c>
      <c r="L141" s="15">
        <v>41500</v>
      </c>
      <c r="M141" s="15">
        <v>266246.3</v>
      </c>
      <c r="N141" s="15">
        <v>-224746.3</v>
      </c>
      <c r="O141" s="15">
        <v>5700.9</v>
      </c>
      <c r="P141" s="15">
        <v>712853</v>
      </c>
      <c r="Q141" s="15">
        <v>0</v>
      </c>
      <c r="R141" s="15">
        <v>-1931.7</v>
      </c>
      <c r="S141" s="15">
        <v>0</v>
      </c>
      <c r="T141" s="15">
        <v>-933830.1</v>
      </c>
      <c r="U141" s="15">
        <f t="shared" si="4"/>
        <v>55.981644488885472</v>
      </c>
      <c r="V141" s="15">
        <v>65005000</v>
      </c>
    </row>
    <row r="142" spans="1:22" s="14" customFormat="1" x14ac:dyDescent="0.2">
      <c r="A142" s="67">
        <v>140</v>
      </c>
      <c r="B142" s="15" t="s">
        <v>290</v>
      </c>
      <c r="C142" s="35">
        <v>492</v>
      </c>
      <c r="D142" s="61" t="s">
        <v>166</v>
      </c>
      <c r="E142" s="62">
        <v>209346.9</v>
      </c>
      <c r="F142" s="62">
        <v>14452563.199999999</v>
      </c>
      <c r="G142" s="62">
        <v>14661910.1</v>
      </c>
      <c r="H142" s="15">
        <v>20369575.600000001</v>
      </c>
      <c r="I142" s="15">
        <v>32017706.100000001</v>
      </c>
      <c r="J142" s="15">
        <v>52387281.700000003</v>
      </c>
      <c r="K142" s="15">
        <v>-37725371.600000001</v>
      </c>
      <c r="L142" s="15">
        <v>689886.5</v>
      </c>
      <c r="M142" s="15">
        <v>388680</v>
      </c>
      <c r="N142" s="15">
        <v>301206.5</v>
      </c>
      <c r="O142" s="15">
        <v>0</v>
      </c>
      <c r="P142" s="15">
        <v>1243030.3</v>
      </c>
      <c r="Q142" s="15">
        <v>0</v>
      </c>
      <c r="R142" s="15">
        <v>0</v>
      </c>
      <c r="S142" s="15">
        <v>0</v>
      </c>
      <c r="T142" s="15">
        <v>-941823.8</v>
      </c>
      <c r="U142" s="15">
        <f t="shared" si="4"/>
        <v>-1979.0794918497879</v>
      </c>
      <c r="V142" s="15">
        <v>19062080</v>
      </c>
    </row>
    <row r="143" spans="1:22" s="14" customFormat="1" x14ac:dyDescent="0.2">
      <c r="A143" s="67">
        <v>141</v>
      </c>
      <c r="B143" s="15" t="s">
        <v>200</v>
      </c>
      <c r="C143" s="35">
        <v>505</v>
      </c>
      <c r="D143" s="61" t="s">
        <v>201</v>
      </c>
      <c r="E143" s="62">
        <v>1807206.3</v>
      </c>
      <c r="F143" s="62">
        <v>27791998.600000001</v>
      </c>
      <c r="G143" s="62">
        <v>29599204.899999999</v>
      </c>
      <c r="H143" s="15">
        <v>1806798.9</v>
      </c>
      <c r="I143" s="15">
        <v>216837.5</v>
      </c>
      <c r="J143" s="15">
        <v>2023636.4</v>
      </c>
      <c r="K143" s="15">
        <v>27575568.5</v>
      </c>
      <c r="L143" s="15">
        <v>3081942.1</v>
      </c>
      <c r="M143" s="15">
        <v>3237155.3</v>
      </c>
      <c r="N143" s="15">
        <v>-155213.20000000001</v>
      </c>
      <c r="O143" s="15">
        <v>183628.7</v>
      </c>
      <c r="P143" s="15">
        <v>1069066.8</v>
      </c>
      <c r="Q143" s="15">
        <v>-91.4</v>
      </c>
      <c r="R143" s="15">
        <v>0</v>
      </c>
      <c r="S143" s="15">
        <v>0</v>
      </c>
      <c r="T143" s="15">
        <v>-1040742.7</v>
      </c>
      <c r="U143" s="15">
        <f t="shared" si="4"/>
        <v>814.77699621862632</v>
      </c>
      <c r="V143" s="15">
        <v>33844314</v>
      </c>
    </row>
    <row r="144" spans="1:22" s="14" customFormat="1" x14ac:dyDescent="0.2">
      <c r="A144" s="67">
        <v>142</v>
      </c>
      <c r="B144" s="15" t="s">
        <v>53</v>
      </c>
      <c r="C144" s="35">
        <v>524</v>
      </c>
      <c r="D144" s="61" t="s">
        <v>54</v>
      </c>
      <c r="E144" s="62">
        <v>6364662.7000000002</v>
      </c>
      <c r="F144" s="62">
        <v>3187510.6</v>
      </c>
      <c r="G144" s="62">
        <v>9552173.3000000007</v>
      </c>
      <c r="H144" s="15">
        <v>334438.8</v>
      </c>
      <c r="I144" s="15">
        <v>0</v>
      </c>
      <c r="J144" s="15">
        <v>334438.8</v>
      </c>
      <c r="K144" s="15">
        <v>9217734.5</v>
      </c>
      <c r="L144" s="15">
        <v>21439.8</v>
      </c>
      <c r="M144" s="15">
        <v>17407.2</v>
      </c>
      <c r="N144" s="15">
        <v>4032.6</v>
      </c>
      <c r="O144" s="15">
        <v>9742.4</v>
      </c>
      <c r="P144" s="15">
        <v>213052</v>
      </c>
      <c r="Q144" s="15">
        <v>-832913.8</v>
      </c>
      <c r="R144" s="15">
        <v>0</v>
      </c>
      <c r="S144" s="15">
        <v>41141.1</v>
      </c>
      <c r="T144" s="15">
        <v>-1073331.8999999999</v>
      </c>
      <c r="U144" s="15">
        <f t="shared" si="4"/>
        <v>670.38069090909096</v>
      </c>
      <c r="V144" s="15">
        <v>13750000</v>
      </c>
    </row>
    <row r="145" spans="1:22" s="14" customFormat="1" x14ac:dyDescent="0.2">
      <c r="A145" s="67">
        <v>143</v>
      </c>
      <c r="B145" s="15" t="s">
        <v>263</v>
      </c>
      <c r="C145" s="35">
        <v>460</v>
      </c>
      <c r="D145" s="61" t="s">
        <v>264</v>
      </c>
      <c r="E145" s="62">
        <v>23583817.399999999</v>
      </c>
      <c r="F145" s="62">
        <v>103293045.8</v>
      </c>
      <c r="G145" s="62">
        <v>126876863.2</v>
      </c>
      <c r="H145" s="15">
        <v>45336750.799999997</v>
      </c>
      <c r="I145" s="15">
        <v>87467412.5</v>
      </c>
      <c r="J145" s="15">
        <v>132804163.3</v>
      </c>
      <c r="K145" s="15">
        <v>-5927300.0999999996</v>
      </c>
      <c r="L145" s="15">
        <v>28993311.800000001</v>
      </c>
      <c r="M145" s="15">
        <v>28682178.399999999</v>
      </c>
      <c r="N145" s="15">
        <v>311133.40000000002</v>
      </c>
      <c r="O145" s="15">
        <v>88311.1</v>
      </c>
      <c r="P145" s="15">
        <v>1275638.1000000001</v>
      </c>
      <c r="Q145" s="15">
        <v>-202514.9</v>
      </c>
      <c r="R145" s="15">
        <v>0</v>
      </c>
      <c r="S145" s="15">
        <v>1086.5</v>
      </c>
      <c r="T145" s="15">
        <v>-1079795</v>
      </c>
      <c r="U145" s="15">
        <f t="shared" si="4"/>
        <v>-441.70619924538909</v>
      </c>
      <c r="V145" s="15">
        <v>13419101</v>
      </c>
    </row>
    <row r="146" spans="1:22" s="14" customFormat="1" x14ac:dyDescent="0.2">
      <c r="A146" s="67">
        <v>144</v>
      </c>
      <c r="B146" s="15" t="s">
        <v>208</v>
      </c>
      <c r="C146" s="35">
        <v>499</v>
      </c>
      <c r="D146" s="61" t="s">
        <v>209</v>
      </c>
      <c r="E146" s="62">
        <v>9525537</v>
      </c>
      <c r="F146" s="62">
        <v>82104592.200000003</v>
      </c>
      <c r="G146" s="62">
        <v>91630129.200000003</v>
      </c>
      <c r="H146" s="15">
        <v>1665932.1</v>
      </c>
      <c r="I146" s="15">
        <v>4115187.9</v>
      </c>
      <c r="J146" s="15">
        <v>5781120</v>
      </c>
      <c r="K146" s="15">
        <v>85849009.200000003</v>
      </c>
      <c r="L146" s="15">
        <v>20663374.100000001</v>
      </c>
      <c r="M146" s="15">
        <v>20088462.899999999</v>
      </c>
      <c r="N146" s="15">
        <v>574911.19999999995</v>
      </c>
      <c r="O146" s="15">
        <v>808112.5</v>
      </c>
      <c r="P146" s="15">
        <v>2663391.7999999998</v>
      </c>
      <c r="Q146" s="15">
        <v>0</v>
      </c>
      <c r="R146" s="15">
        <v>0</v>
      </c>
      <c r="S146" s="15">
        <v>258.3</v>
      </c>
      <c r="T146" s="15">
        <v>-1280626.3999999999</v>
      </c>
      <c r="U146" s="15">
        <f t="shared" si="4"/>
        <v>441.4408039278473</v>
      </c>
      <c r="V146" s="15">
        <v>194474567</v>
      </c>
    </row>
    <row r="147" spans="1:22" s="14" customFormat="1" x14ac:dyDescent="0.2">
      <c r="A147" s="67">
        <v>145</v>
      </c>
      <c r="B147" s="15" t="s">
        <v>293</v>
      </c>
      <c r="C147" s="35">
        <v>308</v>
      </c>
      <c r="D147" s="61" t="s">
        <v>294</v>
      </c>
      <c r="E147" s="62">
        <v>24744447.399999999</v>
      </c>
      <c r="F147" s="62">
        <v>0</v>
      </c>
      <c r="G147" s="62">
        <v>24744447.399999999</v>
      </c>
      <c r="H147" s="15">
        <v>5484.7</v>
      </c>
      <c r="I147" s="15">
        <v>2184960.2999999998</v>
      </c>
      <c r="J147" s="15">
        <v>2190445</v>
      </c>
      <c r="K147" s="15">
        <v>22554002.399999999</v>
      </c>
      <c r="L147" s="15">
        <v>0</v>
      </c>
      <c r="M147" s="15">
        <v>0</v>
      </c>
      <c r="N147" s="15">
        <v>0</v>
      </c>
      <c r="O147" s="15">
        <v>0</v>
      </c>
      <c r="P147" s="15">
        <v>4484.7</v>
      </c>
      <c r="Q147" s="15">
        <v>-1486204.1</v>
      </c>
      <c r="R147" s="15">
        <v>0</v>
      </c>
      <c r="S147" s="15">
        <v>0</v>
      </c>
      <c r="T147" s="15">
        <v>-1490688.8</v>
      </c>
      <c r="U147" s="15">
        <f t="shared" si="4"/>
        <v>199219.18524538036</v>
      </c>
      <c r="V147" s="15">
        <v>113212</v>
      </c>
    </row>
    <row r="148" spans="1:22" s="14" customFormat="1" x14ac:dyDescent="0.2">
      <c r="A148" s="67">
        <v>146</v>
      </c>
      <c r="B148" s="15" t="s">
        <v>145</v>
      </c>
      <c r="C148" s="35">
        <v>497</v>
      </c>
      <c r="D148" s="61" t="s">
        <v>146</v>
      </c>
      <c r="E148" s="62">
        <v>27228337.399999999</v>
      </c>
      <c r="F148" s="62">
        <v>231749070.59999999</v>
      </c>
      <c r="G148" s="62">
        <v>258977408</v>
      </c>
      <c r="H148" s="15">
        <v>1322921.6000000001</v>
      </c>
      <c r="I148" s="15">
        <v>19439080.600000001</v>
      </c>
      <c r="J148" s="15">
        <v>20762002.199999999</v>
      </c>
      <c r="K148" s="15">
        <v>238215405.80000001</v>
      </c>
      <c r="L148" s="15">
        <v>65757847.600000001</v>
      </c>
      <c r="M148" s="15">
        <v>52694002.700000003</v>
      </c>
      <c r="N148" s="15">
        <v>13063844.9</v>
      </c>
      <c r="O148" s="15">
        <v>283207</v>
      </c>
      <c r="P148" s="15">
        <v>15770834.4</v>
      </c>
      <c r="Q148" s="15">
        <v>-1401596.3</v>
      </c>
      <c r="R148" s="15">
        <v>0</v>
      </c>
      <c r="S148" s="15">
        <v>0</v>
      </c>
      <c r="T148" s="15">
        <v>-3825378.8</v>
      </c>
      <c r="U148" s="15">
        <f t="shared" si="4"/>
        <v>236.16947998633549</v>
      </c>
      <c r="V148" s="15">
        <v>1008662956</v>
      </c>
    </row>
    <row r="149" spans="1:22" s="14" customFormat="1" x14ac:dyDescent="0.2">
      <c r="A149" s="67">
        <v>147</v>
      </c>
      <c r="B149" s="15" t="s">
        <v>277</v>
      </c>
      <c r="C149" s="35">
        <v>518</v>
      </c>
      <c r="D149" s="61" t="s">
        <v>278</v>
      </c>
      <c r="E149" s="62">
        <v>37182650.799999997</v>
      </c>
      <c r="F149" s="62">
        <v>247410420.30000001</v>
      </c>
      <c r="G149" s="62">
        <v>284593071.10000002</v>
      </c>
      <c r="H149" s="15">
        <v>51134057.100000001</v>
      </c>
      <c r="I149" s="15">
        <v>48197015.700000003</v>
      </c>
      <c r="J149" s="15">
        <v>99331072.799999997</v>
      </c>
      <c r="K149" s="15">
        <v>185261998.30000001</v>
      </c>
      <c r="L149" s="15">
        <v>27587289.100000001</v>
      </c>
      <c r="M149" s="15">
        <v>21097985.899999999</v>
      </c>
      <c r="N149" s="15">
        <v>6489303.2000000002</v>
      </c>
      <c r="O149" s="15">
        <v>402587.3</v>
      </c>
      <c r="P149" s="15">
        <v>16963928.600000001</v>
      </c>
      <c r="Q149" s="15">
        <v>34.700000000000003</v>
      </c>
      <c r="R149" s="15">
        <v>0</v>
      </c>
      <c r="S149" s="15">
        <v>0</v>
      </c>
      <c r="T149" s="15">
        <v>-10072003.4</v>
      </c>
      <c r="U149" s="15">
        <f t="shared" si="4"/>
        <v>64.397721386255341</v>
      </c>
      <c r="V149" s="15">
        <v>2876840893</v>
      </c>
    </row>
    <row r="150" spans="1:22" s="14" customFormat="1" x14ac:dyDescent="0.2">
      <c r="A150" s="67">
        <v>148</v>
      </c>
      <c r="B150" s="15" t="s">
        <v>310</v>
      </c>
      <c r="C150" s="35">
        <v>354</v>
      </c>
      <c r="D150" s="61" t="s">
        <v>311</v>
      </c>
      <c r="E150" s="62">
        <v>253881981.5</v>
      </c>
      <c r="F150" s="62">
        <v>158932724.58000001</v>
      </c>
      <c r="G150" s="62">
        <v>412814706.07999998</v>
      </c>
      <c r="H150" s="15">
        <v>345891457.13999999</v>
      </c>
      <c r="I150" s="15">
        <v>20798052.329999998</v>
      </c>
      <c r="J150" s="15">
        <v>366689509.48000002</v>
      </c>
      <c r="K150" s="15">
        <v>46125196.600000001</v>
      </c>
      <c r="L150" s="15">
        <v>39608469.810000002</v>
      </c>
      <c r="M150" s="15">
        <v>21838881.219999999</v>
      </c>
      <c r="N150" s="15">
        <v>17769588.59</v>
      </c>
      <c r="O150" s="15">
        <v>391701.82</v>
      </c>
      <c r="P150" s="15">
        <v>39417895.18</v>
      </c>
      <c r="Q150" s="15">
        <v>645686.85</v>
      </c>
      <c r="R150" s="15">
        <v>0</v>
      </c>
      <c r="S150" s="15">
        <v>-931482.99</v>
      </c>
      <c r="T150" s="15">
        <v>-19679434.920000002</v>
      </c>
      <c r="U150" s="15">
        <f>K150*1000/V150</f>
        <v>59.126339598455353</v>
      </c>
      <c r="V150" s="63">
        <v>780112500</v>
      </c>
    </row>
    <row r="151" spans="1:22" s="14" customFormat="1" x14ac:dyDescent="0.2">
      <c r="A151" s="67"/>
      <c r="B151" s="15"/>
      <c r="C151" s="35"/>
      <c r="D151" s="61"/>
      <c r="E151" s="62"/>
      <c r="F151" s="62"/>
      <c r="G151" s="62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3" spans="1:22" x14ac:dyDescent="0.2">
      <c r="F153" s="74" t="s">
        <v>339</v>
      </c>
      <c r="G153" s="75"/>
      <c r="H153" s="75"/>
      <c r="I153" s="75"/>
      <c r="J153" s="75"/>
      <c r="K153" s="75"/>
      <c r="L153" s="75"/>
      <c r="M153" s="75"/>
      <c r="N153" s="75"/>
      <c r="O153" s="75"/>
    </row>
    <row r="154" spans="1:22" x14ac:dyDescent="0.2">
      <c r="F154" s="75"/>
      <c r="G154" s="75"/>
      <c r="H154" s="75"/>
      <c r="I154" s="75"/>
      <c r="J154" s="75"/>
      <c r="K154" s="75"/>
      <c r="L154" s="75"/>
      <c r="M154" s="75"/>
      <c r="N154" s="75"/>
      <c r="O154" s="75"/>
    </row>
    <row r="155" spans="1:22" x14ac:dyDescent="0.2">
      <c r="F155" s="75"/>
      <c r="G155" s="75"/>
      <c r="H155" s="75"/>
      <c r="I155" s="75"/>
      <c r="J155" s="75"/>
      <c r="K155" s="75"/>
      <c r="L155" s="75"/>
      <c r="M155" s="75"/>
      <c r="N155" s="75"/>
      <c r="O155" s="75"/>
    </row>
  </sheetData>
  <autoFilter ref="A2:X2">
    <sortState ref="A3:V160">
      <sortCondition descending="1" ref="T2"/>
    </sortState>
  </autoFilter>
  <sortState ref="A4:V82">
    <sortCondition descending="1" ref="T3"/>
  </sortState>
  <mergeCells count="4">
    <mergeCell ref="E1:K1"/>
    <mergeCell ref="L1:T1"/>
    <mergeCell ref="U1:V1"/>
    <mergeCell ref="F153:O15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D13" sqref="D13"/>
    </sheetView>
  </sheetViews>
  <sheetFormatPr defaultRowHeight="15" x14ac:dyDescent="0.25"/>
  <cols>
    <col min="1" max="1" width="3" customWidth="1"/>
    <col min="2" max="2" width="20.5703125" bestFit="1" customWidth="1"/>
    <col min="3" max="3" width="8.140625" bestFit="1" customWidth="1"/>
    <col min="4" max="4" width="8.7109375" bestFit="1" customWidth="1"/>
    <col min="5" max="5" width="17.42578125" customWidth="1"/>
    <col min="6" max="6" width="17" customWidth="1"/>
    <col min="7" max="14" width="15.7109375" bestFit="1" customWidth="1"/>
    <col min="15" max="15" width="13.42578125" bestFit="1" customWidth="1"/>
    <col min="16" max="16" width="14.5703125" bestFit="1" customWidth="1"/>
    <col min="17" max="17" width="12.7109375" bestFit="1" customWidth="1"/>
    <col min="18" max="18" width="10.42578125" bestFit="1" customWidth="1"/>
    <col min="19" max="19" width="12.7109375" bestFit="1" customWidth="1"/>
    <col min="20" max="20" width="14.5703125" bestFit="1" customWidth="1"/>
    <col min="21" max="21" width="13.85546875" bestFit="1" customWidth="1"/>
    <col min="22" max="22" width="15.42578125" bestFit="1" customWidth="1"/>
  </cols>
  <sheetData>
    <row r="1" spans="1:22" x14ac:dyDescent="0.25">
      <c r="A1" s="2"/>
      <c r="B1" s="5"/>
      <c r="C1" s="4"/>
      <c r="D1" s="3"/>
      <c r="E1" s="69" t="s">
        <v>0</v>
      </c>
      <c r="F1" s="70"/>
      <c r="G1" s="70"/>
      <c r="H1" s="70"/>
      <c r="I1" s="70"/>
      <c r="J1" s="70"/>
      <c r="K1" s="71"/>
      <c r="L1" s="72" t="s">
        <v>1</v>
      </c>
      <c r="M1" s="73"/>
      <c r="N1" s="73"/>
      <c r="O1" s="73"/>
      <c r="P1" s="73"/>
      <c r="Q1" s="73"/>
      <c r="R1" s="73"/>
      <c r="S1" s="73"/>
      <c r="T1" s="73"/>
      <c r="U1" s="76" t="s">
        <v>2</v>
      </c>
      <c r="V1" s="77"/>
    </row>
    <row r="2" spans="1:22" ht="102" x14ac:dyDescent="0.25">
      <c r="A2" s="7" t="s">
        <v>3</v>
      </c>
      <c r="B2" s="8" t="s">
        <v>4</v>
      </c>
      <c r="C2" s="9" t="s">
        <v>5</v>
      </c>
      <c r="D2" s="17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18" t="s">
        <v>15</v>
      </c>
      <c r="N2" s="18" t="s">
        <v>16</v>
      </c>
      <c r="O2" s="18" t="s">
        <v>17</v>
      </c>
      <c r="P2" s="18" t="s">
        <v>18</v>
      </c>
      <c r="Q2" s="18" t="s">
        <v>19</v>
      </c>
      <c r="R2" s="18" t="s">
        <v>20</v>
      </c>
      <c r="S2" s="10" t="s">
        <v>21</v>
      </c>
      <c r="T2" s="10" t="s">
        <v>22</v>
      </c>
      <c r="U2" s="11" t="s">
        <v>23</v>
      </c>
      <c r="V2" s="19" t="s">
        <v>24</v>
      </c>
    </row>
    <row r="3" spans="1:22" x14ac:dyDescent="0.25">
      <c r="A3" s="20">
        <v>1</v>
      </c>
      <c r="B3" s="15" t="s">
        <v>171</v>
      </c>
      <c r="C3" s="21">
        <v>548</v>
      </c>
      <c r="D3" s="22" t="s">
        <v>308</v>
      </c>
      <c r="E3" s="15">
        <v>29735814.600000001</v>
      </c>
      <c r="F3" s="23">
        <v>4581960.5</v>
      </c>
      <c r="G3" s="15">
        <v>34317775.100000001</v>
      </c>
      <c r="H3" s="15">
        <v>5526363.0999999996</v>
      </c>
      <c r="I3" s="23">
        <v>11020533</v>
      </c>
      <c r="J3" s="15">
        <v>16546897</v>
      </c>
      <c r="K3" s="15">
        <v>17770878.100000001</v>
      </c>
      <c r="L3" s="15">
        <v>7392715.4000000004</v>
      </c>
      <c r="M3" s="23">
        <v>1037799.4</v>
      </c>
      <c r="N3" s="15">
        <v>6354916</v>
      </c>
      <c r="O3" s="15">
        <v>109208.9</v>
      </c>
      <c r="P3" s="15">
        <v>2977684.6</v>
      </c>
      <c r="Q3" s="15">
        <v>1441.6</v>
      </c>
      <c r="R3" s="15">
        <v>9079.4</v>
      </c>
      <c r="S3" s="15">
        <v>999219.19999999995</v>
      </c>
      <c r="T3" s="15">
        <v>6718252.2999999998</v>
      </c>
      <c r="U3" s="24">
        <f>K3*1000/V3</f>
        <v>710.83512399999995</v>
      </c>
      <c r="V3" s="59">
        <v>25000000</v>
      </c>
    </row>
    <row r="4" spans="1:22" x14ac:dyDescent="0.25">
      <c r="A4" s="20">
        <v>2</v>
      </c>
      <c r="B4" s="15" t="s">
        <v>170</v>
      </c>
      <c r="C4" s="21">
        <v>547</v>
      </c>
      <c r="D4" s="22" t="s">
        <v>307</v>
      </c>
      <c r="E4" s="15">
        <v>48103860.100000001</v>
      </c>
      <c r="F4" s="23">
        <f>G4-E4</f>
        <v>17432766.399999999</v>
      </c>
      <c r="G4" s="15">
        <v>65536626.5</v>
      </c>
      <c r="H4" s="15">
        <v>10082143.9</v>
      </c>
      <c r="I4" s="23">
        <f>J4-H4</f>
        <v>31182963.600000001</v>
      </c>
      <c r="J4" s="15">
        <v>41265107.5</v>
      </c>
      <c r="K4" s="15">
        <v>24271519</v>
      </c>
      <c r="L4" s="15">
        <v>22597889.800000001</v>
      </c>
      <c r="M4" s="23">
        <f>L4-N4</f>
        <v>12496659.9</v>
      </c>
      <c r="N4" s="15">
        <v>10101229.9</v>
      </c>
      <c r="O4" s="15">
        <v>158175.5</v>
      </c>
      <c r="P4" s="15">
        <v>3496304.1</v>
      </c>
      <c r="Q4" s="15">
        <v>138309.1</v>
      </c>
      <c r="R4" s="15">
        <v>0</v>
      </c>
      <c r="S4" s="15">
        <v>367775</v>
      </c>
      <c r="T4" s="15">
        <v>3157855.7</v>
      </c>
      <c r="U4" s="24">
        <f>K4*1000/V4</f>
        <v>38.877874091624946</v>
      </c>
      <c r="V4" s="60">
        <v>624301600</v>
      </c>
    </row>
    <row r="5" spans="1:22" x14ac:dyDescent="0.25">
      <c r="A5" s="20">
        <v>3</v>
      </c>
      <c r="B5" s="15" t="s">
        <v>169</v>
      </c>
      <c r="C5" s="21">
        <v>554</v>
      </c>
      <c r="D5" s="22" t="s">
        <v>172</v>
      </c>
      <c r="E5" s="15">
        <v>30364174.100000001</v>
      </c>
      <c r="F5" s="23">
        <f>G5-E5</f>
        <v>1611775.0999999978</v>
      </c>
      <c r="G5" s="15">
        <v>31975949.199999999</v>
      </c>
      <c r="H5" s="15">
        <v>4020681.7</v>
      </c>
      <c r="I5" s="23">
        <f>J5-H5</f>
        <v>15022850.5</v>
      </c>
      <c r="J5" s="15">
        <v>19043532.199999999</v>
      </c>
      <c r="K5" s="15">
        <v>12932417</v>
      </c>
      <c r="L5" s="15">
        <v>13847076.1</v>
      </c>
      <c r="M5" s="23">
        <v>3946820.8</v>
      </c>
      <c r="N5" s="15">
        <f>L5-M5</f>
        <v>9900255.3000000007</v>
      </c>
      <c r="O5" s="15">
        <v>55947.1</v>
      </c>
      <c r="P5" s="15">
        <v>4094319</v>
      </c>
      <c r="Q5" s="15">
        <v>-34720.400000000001</v>
      </c>
      <c r="R5" s="15">
        <v>0</v>
      </c>
      <c r="S5" s="15">
        <v>128243.2</v>
      </c>
      <c r="T5" s="15">
        <v>587435.1</v>
      </c>
      <c r="U5" s="24">
        <f>K5*1000/V5</f>
        <v>54.95679286850072</v>
      </c>
      <c r="V5" s="60">
        <v>235319718</v>
      </c>
    </row>
    <row r="6" spans="1:22" x14ac:dyDescent="0.25">
      <c r="A6" s="20">
        <v>4</v>
      </c>
      <c r="B6" s="15" t="s">
        <v>242</v>
      </c>
      <c r="C6" s="21">
        <v>162</v>
      </c>
      <c r="D6" s="22" t="s">
        <v>173</v>
      </c>
      <c r="E6" s="15">
        <v>23339238.899999999</v>
      </c>
      <c r="F6" s="23">
        <v>21314065.199999999</v>
      </c>
      <c r="G6" s="15">
        <v>44653304</v>
      </c>
      <c r="H6" s="15">
        <v>6846631</v>
      </c>
      <c r="I6" s="23">
        <v>23668292.5</v>
      </c>
      <c r="J6" s="15">
        <v>30514923.5</v>
      </c>
      <c r="K6" s="15">
        <v>14138380.5</v>
      </c>
      <c r="L6" s="15">
        <v>18977475.800000001</v>
      </c>
      <c r="M6" s="15">
        <v>14539236.699999999</v>
      </c>
      <c r="N6" s="15">
        <v>4438239</v>
      </c>
      <c r="O6" s="15">
        <v>952912.8</v>
      </c>
      <c r="P6" s="15">
        <v>5152305.5999999996</v>
      </c>
      <c r="Q6" s="15">
        <v>13619.4</v>
      </c>
      <c r="R6" s="15">
        <v>0</v>
      </c>
      <c r="S6" s="15">
        <v>77035.899999999994</v>
      </c>
      <c r="T6" s="15">
        <v>175430.39999999999</v>
      </c>
      <c r="U6" s="24">
        <f>K6*1000/V6</f>
        <v>220.45632951399668</v>
      </c>
      <c r="V6" s="60">
        <v>64132341</v>
      </c>
    </row>
    <row r="8" spans="1:22" x14ac:dyDescent="0.25">
      <c r="B8" s="1"/>
    </row>
    <row r="9" spans="1:22" x14ac:dyDescent="0.25">
      <c r="B9" s="1"/>
    </row>
    <row r="10" spans="1:22" x14ac:dyDescent="0.25">
      <c r="B10" s="1"/>
    </row>
    <row r="11" spans="1:22" x14ac:dyDescent="0.25">
      <c r="B11" s="1"/>
    </row>
  </sheetData>
  <autoFilter ref="A2:V2">
    <sortState ref="A3:V6">
      <sortCondition descending="1" ref="S2"/>
    </sortState>
  </autoFilter>
  <sortState ref="A3:V6">
    <sortCondition descending="1" ref="T3"/>
  </sortState>
  <mergeCells count="3">
    <mergeCell ref="E1:K1"/>
    <mergeCell ref="L1:T1"/>
    <mergeCell ref="U1:V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opLeftCell="J1" workbookViewId="0">
      <selection activeCell="I12" sqref="I12"/>
    </sheetView>
  </sheetViews>
  <sheetFormatPr defaultRowHeight="14.25" x14ac:dyDescent="0.2"/>
  <cols>
    <col min="1" max="1" width="2.85546875" style="6" bestFit="1" customWidth="1"/>
    <col min="2" max="2" width="15.85546875" style="6" bestFit="1" customWidth="1"/>
    <col min="3" max="3" width="5.140625" style="6" bestFit="1" customWidth="1"/>
    <col min="4" max="4" width="7.42578125" style="6" bestFit="1" customWidth="1"/>
    <col min="5" max="5" width="16" style="6" bestFit="1" customWidth="1"/>
    <col min="6" max="6" width="13.7109375" style="6" bestFit="1" customWidth="1"/>
    <col min="7" max="7" width="16" style="6" bestFit="1" customWidth="1"/>
    <col min="8" max="12" width="14.7109375" style="6" bestFit="1" customWidth="1"/>
    <col min="13" max="13" width="13.7109375" style="6" bestFit="1" customWidth="1"/>
    <col min="14" max="14" width="14.7109375" style="6" bestFit="1" customWidth="1"/>
    <col min="15" max="16" width="13.7109375" style="6" bestFit="1" customWidth="1"/>
    <col min="17" max="17" width="8.42578125" style="6" bestFit="1" customWidth="1"/>
    <col min="18" max="18" width="16.85546875" style="6" bestFit="1" customWidth="1"/>
    <col min="19" max="20" width="16.140625" style="6" bestFit="1" customWidth="1"/>
    <col min="21" max="21" width="12.140625" style="6" bestFit="1" customWidth="1"/>
    <col min="22" max="22" width="15.28515625" style="6" bestFit="1" customWidth="1"/>
    <col min="23" max="16384" width="9.140625" style="6"/>
  </cols>
  <sheetData>
    <row r="1" spans="1:22" x14ac:dyDescent="0.2">
      <c r="A1" s="2"/>
      <c r="B1" s="5"/>
      <c r="C1" s="4"/>
      <c r="D1" s="3"/>
      <c r="E1" s="69" t="s">
        <v>0</v>
      </c>
      <c r="F1" s="70"/>
      <c r="G1" s="70"/>
      <c r="H1" s="70"/>
      <c r="I1" s="70"/>
      <c r="J1" s="70"/>
      <c r="K1" s="71"/>
      <c r="L1" s="72" t="s">
        <v>1</v>
      </c>
      <c r="M1" s="73"/>
      <c r="N1" s="73"/>
      <c r="O1" s="73"/>
      <c r="P1" s="73"/>
      <c r="Q1" s="73"/>
      <c r="R1" s="73"/>
      <c r="S1" s="73"/>
      <c r="T1" s="73"/>
      <c r="U1" s="76" t="s">
        <v>2</v>
      </c>
      <c r="V1" s="77"/>
    </row>
    <row r="2" spans="1:22" s="12" customFormat="1" ht="102" x14ac:dyDescent="0.25">
      <c r="A2" s="7" t="s">
        <v>3</v>
      </c>
      <c r="B2" s="8" t="s">
        <v>4</v>
      </c>
      <c r="C2" s="9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15</v>
      </c>
      <c r="N2" s="8" t="s">
        <v>16</v>
      </c>
      <c r="O2" s="8" t="s">
        <v>17</v>
      </c>
      <c r="P2" s="8" t="s">
        <v>18</v>
      </c>
      <c r="Q2" s="8" t="s">
        <v>19</v>
      </c>
      <c r="R2" s="8" t="s">
        <v>20</v>
      </c>
      <c r="S2" s="10" t="s">
        <v>21</v>
      </c>
      <c r="T2" s="10" t="s">
        <v>22</v>
      </c>
      <c r="U2" s="11" t="s">
        <v>23</v>
      </c>
      <c r="V2" s="19" t="s">
        <v>24</v>
      </c>
    </row>
    <row r="3" spans="1:22" s="30" customFormat="1" x14ac:dyDescent="0.2">
      <c r="A3" s="26">
        <v>1</v>
      </c>
      <c r="B3" s="27" t="s">
        <v>159</v>
      </c>
      <c r="C3" s="26">
        <v>553</v>
      </c>
      <c r="D3" s="28" t="s">
        <v>162</v>
      </c>
      <c r="E3" s="33">
        <v>147030074.09999999</v>
      </c>
      <c r="F3" s="33">
        <v>8962998.8000000007</v>
      </c>
      <c r="G3" s="33">
        <v>155993073</v>
      </c>
      <c r="H3" s="33">
        <v>83499613.5</v>
      </c>
      <c r="I3" s="33">
        <v>13215186.4</v>
      </c>
      <c r="J3" s="33">
        <v>96714799.900000006</v>
      </c>
      <c r="K3" s="33">
        <v>59278273</v>
      </c>
      <c r="L3" s="33">
        <v>15684687.800000001</v>
      </c>
      <c r="M3" s="33">
        <v>1874081.1</v>
      </c>
      <c r="N3" s="33">
        <v>13810606.699999999</v>
      </c>
      <c r="O3" s="33">
        <v>3357546.9</v>
      </c>
      <c r="P3" s="33">
        <v>8813444.3000000007</v>
      </c>
      <c r="Q3" s="34"/>
      <c r="R3" s="27">
        <f>O3-P3</f>
        <v>-5455897.4000000004</v>
      </c>
      <c r="S3" s="27">
        <v>1180750.6000000001</v>
      </c>
      <c r="T3" s="27">
        <v>7297249.5999999996</v>
      </c>
      <c r="U3" s="29">
        <f>K3*1000/V3</f>
        <v>826.43236626497367</v>
      </c>
      <c r="V3" s="25">
        <v>71727918</v>
      </c>
    </row>
    <row r="4" spans="1:22" s="30" customFormat="1" x14ac:dyDescent="0.2">
      <c r="A4" s="26">
        <v>3</v>
      </c>
      <c r="B4" s="27" t="s">
        <v>158</v>
      </c>
      <c r="C4" s="26">
        <v>550</v>
      </c>
      <c r="D4" s="28" t="s">
        <v>164</v>
      </c>
      <c r="E4" s="33">
        <v>68134385.5</v>
      </c>
      <c r="F4" s="33">
        <v>1178066.8</v>
      </c>
      <c r="G4" s="33">
        <v>69312452.299999997</v>
      </c>
      <c r="H4" s="33">
        <v>32251019.199999999</v>
      </c>
      <c r="I4" s="33">
        <v>6939707.9000000004</v>
      </c>
      <c r="J4" s="33">
        <v>39190727.100000001</v>
      </c>
      <c r="K4" s="33">
        <v>30121725.199999999</v>
      </c>
      <c r="L4" s="33">
        <v>3574077</v>
      </c>
      <c r="M4" s="33">
        <v>543070</v>
      </c>
      <c r="N4" s="33">
        <v>3031007.7</v>
      </c>
      <c r="O4" s="33">
        <v>1523055.4</v>
      </c>
      <c r="P4" s="33">
        <v>3318529.2</v>
      </c>
      <c r="Q4" s="34"/>
      <c r="R4" s="33">
        <f>O4-P4</f>
        <v>-1795473.8000000003</v>
      </c>
      <c r="S4" s="33">
        <v>594685.6</v>
      </c>
      <c r="T4" s="33">
        <v>4688723.2</v>
      </c>
      <c r="U4" s="29">
        <f>K4*1000/V4</f>
        <v>110.10994209912268</v>
      </c>
      <c r="V4" s="25">
        <v>273560449</v>
      </c>
    </row>
    <row r="5" spans="1:22" s="30" customFormat="1" x14ac:dyDescent="0.2">
      <c r="A5" s="26">
        <v>2</v>
      </c>
      <c r="B5" s="27" t="s">
        <v>161</v>
      </c>
      <c r="C5" s="26">
        <v>545</v>
      </c>
      <c r="D5" s="28" t="s">
        <v>163</v>
      </c>
      <c r="E5" s="33">
        <v>31064099</v>
      </c>
      <c r="F5" s="33">
        <v>1087035</v>
      </c>
      <c r="G5" s="33">
        <v>32151134</v>
      </c>
      <c r="H5" s="33">
        <v>13947908.800000001</v>
      </c>
      <c r="I5" s="31">
        <v>0</v>
      </c>
      <c r="J5" s="33">
        <v>13947908.800000001</v>
      </c>
      <c r="K5" s="33">
        <v>18203225.199999999</v>
      </c>
      <c r="L5" s="33">
        <v>91278.2</v>
      </c>
      <c r="M5" s="33">
        <v>813808.1</v>
      </c>
      <c r="N5" s="33">
        <v>-722529.9</v>
      </c>
      <c r="O5" s="33">
        <v>5959199</v>
      </c>
      <c r="P5" s="33">
        <v>3899102.9</v>
      </c>
      <c r="Q5" s="34"/>
      <c r="R5" s="33">
        <f>O5-P5</f>
        <v>2060096.1</v>
      </c>
      <c r="S5" s="33">
        <v>236343.7</v>
      </c>
      <c r="T5" s="33">
        <v>1820659.2</v>
      </c>
      <c r="U5" s="29">
        <f>K5*1000/V5</f>
        <v>22.843765666423167</v>
      </c>
      <c r="V5" s="25">
        <v>796857465</v>
      </c>
    </row>
    <row r="6" spans="1:22" s="30" customFormat="1" x14ac:dyDescent="0.2">
      <c r="A6" s="26">
        <v>4</v>
      </c>
      <c r="B6" s="27" t="s">
        <v>160</v>
      </c>
      <c r="C6" s="26">
        <v>438</v>
      </c>
      <c r="D6" s="28" t="s">
        <v>165</v>
      </c>
      <c r="E6" s="33">
        <v>5115649.4000000004</v>
      </c>
      <c r="F6" s="33">
        <v>46469.9</v>
      </c>
      <c r="G6" s="33">
        <v>5162119.3</v>
      </c>
      <c r="H6" s="33">
        <v>84907.5</v>
      </c>
      <c r="I6" s="34">
        <v>0</v>
      </c>
      <c r="J6" s="33">
        <v>84907.5</v>
      </c>
      <c r="K6" s="33">
        <v>5077211.8</v>
      </c>
      <c r="L6" s="33">
        <v>383027.20000000001</v>
      </c>
      <c r="M6" s="34">
        <v>0</v>
      </c>
      <c r="N6" s="33">
        <v>383027.20000000001</v>
      </c>
      <c r="O6" s="34">
        <v>11937.6</v>
      </c>
      <c r="P6" s="34">
        <v>207927.6</v>
      </c>
      <c r="Q6" s="34"/>
      <c r="R6" s="34">
        <v>10193.6</v>
      </c>
      <c r="S6" s="34">
        <v>19789.2</v>
      </c>
      <c r="T6" s="34">
        <v>177441.6</v>
      </c>
      <c r="U6" s="29">
        <f>K6*1000/V6</f>
        <v>4.488787702850205</v>
      </c>
      <c r="V6" s="25">
        <v>1131087531</v>
      </c>
    </row>
    <row r="8" spans="1:22" x14ac:dyDescent="0.2">
      <c r="P8" s="32"/>
    </row>
  </sheetData>
  <autoFilter ref="A2:V2">
    <sortState ref="A3:V6">
      <sortCondition descending="1" ref="T2"/>
    </sortState>
  </autoFilter>
  <sortState ref="A3:V6">
    <sortCondition descending="1" ref="T3"/>
  </sortState>
  <mergeCells count="3">
    <mergeCell ref="E1:K1"/>
    <mergeCell ref="L1:T1"/>
    <mergeCell ref="U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B24" sqref="B24"/>
    </sheetView>
  </sheetViews>
  <sheetFormatPr defaultRowHeight="14.25" x14ac:dyDescent="0.2"/>
  <cols>
    <col min="1" max="1" width="3" style="12" bestFit="1" customWidth="1"/>
    <col min="2" max="2" width="25.7109375" style="12" bestFit="1" customWidth="1"/>
    <col min="3" max="3" width="5.7109375" style="6" bestFit="1" customWidth="1"/>
    <col min="4" max="4" width="7.42578125" style="6" bestFit="1" customWidth="1"/>
    <col min="5" max="5" width="14.7109375" style="6" bestFit="1" customWidth="1"/>
    <col min="6" max="6" width="13.5703125" style="6" bestFit="1" customWidth="1"/>
    <col min="7" max="7" width="14.7109375" style="6" bestFit="1" customWidth="1"/>
    <col min="8" max="8" width="13.42578125" style="6" bestFit="1" customWidth="1"/>
    <col min="9" max="10" width="13.5703125" style="6" bestFit="1" customWidth="1"/>
    <col min="11" max="11" width="14.7109375" style="6" bestFit="1" customWidth="1"/>
    <col min="12" max="12" width="13.5703125" style="6" bestFit="1" customWidth="1"/>
    <col min="13" max="13" width="16.140625" style="6" bestFit="1" customWidth="1"/>
    <col min="14" max="15" width="14.28515625" style="6" bestFit="1" customWidth="1"/>
    <col min="16" max="16" width="16.140625" style="6" bestFit="1" customWidth="1"/>
    <col min="17" max="17" width="12.5703125" style="6" bestFit="1" customWidth="1"/>
    <col min="18" max="18" width="15" style="6" bestFit="1" customWidth="1"/>
    <col min="19" max="19" width="12.85546875" style="6" bestFit="1" customWidth="1"/>
    <col min="20" max="20" width="15" style="6" bestFit="1" customWidth="1"/>
    <col min="21" max="21" width="12.140625" style="6" bestFit="1" customWidth="1"/>
    <col min="22" max="22" width="15" style="6" bestFit="1" customWidth="1"/>
    <col min="23" max="16384" width="9.140625" style="6"/>
  </cols>
  <sheetData>
    <row r="1" spans="1:22" x14ac:dyDescent="0.2">
      <c r="A1" s="39"/>
      <c r="B1" s="40"/>
      <c r="C1" s="4"/>
      <c r="D1" s="3"/>
      <c r="E1" s="69" t="s">
        <v>0</v>
      </c>
      <c r="F1" s="70"/>
      <c r="G1" s="70"/>
      <c r="H1" s="70"/>
      <c r="I1" s="70"/>
      <c r="J1" s="70"/>
      <c r="K1" s="71"/>
      <c r="L1" s="72" t="s">
        <v>1</v>
      </c>
      <c r="M1" s="73"/>
      <c r="N1" s="73"/>
      <c r="O1" s="73"/>
      <c r="P1" s="73"/>
      <c r="Q1" s="73"/>
      <c r="R1" s="73"/>
      <c r="S1" s="73"/>
      <c r="T1" s="73"/>
      <c r="U1" s="76" t="s">
        <v>2</v>
      </c>
      <c r="V1" s="77"/>
    </row>
    <row r="2" spans="1:22" s="12" customFormat="1" ht="102" x14ac:dyDescent="0.25">
      <c r="A2" s="41" t="s">
        <v>3</v>
      </c>
      <c r="B2" s="42" t="s">
        <v>4</v>
      </c>
      <c r="C2" s="43" t="s">
        <v>5</v>
      </c>
      <c r="D2" s="42" t="s">
        <v>6</v>
      </c>
      <c r="E2" s="42" t="s">
        <v>7</v>
      </c>
      <c r="F2" s="42" t="s">
        <v>8</v>
      </c>
      <c r="G2" s="42" t="s">
        <v>9</v>
      </c>
      <c r="H2" s="42" t="s">
        <v>10</v>
      </c>
      <c r="I2" s="42" t="s">
        <v>11</v>
      </c>
      <c r="J2" s="42" t="s">
        <v>12</v>
      </c>
      <c r="K2" s="42" t="s">
        <v>13</v>
      </c>
      <c r="L2" s="42" t="s">
        <v>14</v>
      </c>
      <c r="M2" s="42" t="s">
        <v>15</v>
      </c>
      <c r="N2" s="42" t="s">
        <v>16</v>
      </c>
      <c r="O2" s="42" t="s">
        <v>17</v>
      </c>
      <c r="P2" s="42" t="s">
        <v>18</v>
      </c>
      <c r="Q2" s="42" t="s">
        <v>19</v>
      </c>
      <c r="R2" s="42" t="s">
        <v>20</v>
      </c>
      <c r="S2" s="44" t="s">
        <v>21</v>
      </c>
      <c r="T2" s="44" t="s">
        <v>22</v>
      </c>
      <c r="U2" s="45" t="s">
        <v>23</v>
      </c>
      <c r="V2" s="46" t="s">
        <v>24</v>
      </c>
    </row>
    <row r="3" spans="1:22" s="27" customFormat="1" x14ac:dyDescent="0.2">
      <c r="A3" s="47">
        <v>1</v>
      </c>
      <c r="B3" s="48" t="s">
        <v>243</v>
      </c>
      <c r="C3" s="26">
        <v>503</v>
      </c>
      <c r="D3" s="48" t="s">
        <v>244</v>
      </c>
      <c r="E3" s="57">
        <v>149415.4</v>
      </c>
      <c r="F3" s="57">
        <v>17989.099999999999</v>
      </c>
      <c r="G3" s="57">
        <v>167404.5</v>
      </c>
      <c r="H3" s="57">
        <v>125792.9</v>
      </c>
      <c r="I3" s="58">
        <v>0</v>
      </c>
      <c r="J3" s="57">
        <v>125792.9</v>
      </c>
      <c r="K3" s="57">
        <v>41611.599999999999</v>
      </c>
      <c r="L3" s="57">
        <v>100</v>
      </c>
      <c r="M3" s="57">
        <v>3683.4</v>
      </c>
      <c r="N3" s="49">
        <f>L3-M3</f>
        <v>-3583.4</v>
      </c>
      <c r="O3" s="50">
        <v>0</v>
      </c>
      <c r="P3" s="51">
        <v>0</v>
      </c>
      <c r="Q3" s="51">
        <v>0</v>
      </c>
      <c r="R3" s="51">
        <v>0</v>
      </c>
      <c r="S3" s="51">
        <v>0</v>
      </c>
      <c r="T3" s="51">
        <v>-3583.4</v>
      </c>
      <c r="U3" s="54">
        <f>K3*1000/V3</f>
        <v>1.3870582342724278</v>
      </c>
      <c r="V3" s="25">
        <v>29999894</v>
      </c>
    </row>
    <row r="4" spans="1:22" s="27" customFormat="1" x14ac:dyDescent="0.2">
      <c r="A4" s="12">
        <v>2</v>
      </c>
      <c r="B4" s="37" t="s">
        <v>313</v>
      </c>
      <c r="C4" s="38">
        <v>176</v>
      </c>
      <c r="D4" s="53" t="s">
        <v>314</v>
      </c>
      <c r="E4" s="58">
        <v>533427.1</v>
      </c>
      <c r="F4" s="58">
        <v>15610.5</v>
      </c>
      <c r="G4" s="58">
        <v>549037.6</v>
      </c>
      <c r="H4" s="58">
        <v>51241.1</v>
      </c>
      <c r="I4" s="58">
        <v>214206.8</v>
      </c>
      <c r="J4" s="58">
        <v>265447.90000000002</v>
      </c>
      <c r="K4" s="58">
        <v>283589.7</v>
      </c>
      <c r="L4" s="58">
        <v>0</v>
      </c>
      <c r="M4" s="58">
        <v>0</v>
      </c>
      <c r="N4" s="58">
        <v>0</v>
      </c>
      <c r="O4" s="50">
        <v>0</v>
      </c>
      <c r="P4" s="50">
        <v>4710.6000000000004</v>
      </c>
      <c r="Q4" s="50">
        <v>0</v>
      </c>
      <c r="R4" s="50">
        <v>-4710.6000000000004</v>
      </c>
      <c r="S4" s="50">
        <v>0</v>
      </c>
      <c r="T4" s="50">
        <v>-4710.6000000000004</v>
      </c>
      <c r="U4" s="54">
        <f>K4*1000/V4</f>
        <v>149.84607987149545</v>
      </c>
      <c r="V4" s="55">
        <v>1892540</v>
      </c>
    </row>
    <row r="5" spans="1:22" s="30" customFormat="1" x14ac:dyDescent="0.2">
      <c r="A5" s="36">
        <v>3</v>
      </c>
      <c r="B5" s="56" t="s">
        <v>157</v>
      </c>
      <c r="C5" s="26">
        <v>246</v>
      </c>
      <c r="D5" s="56" t="s">
        <v>312</v>
      </c>
      <c r="E5" s="57">
        <v>1365595.1</v>
      </c>
      <c r="F5" s="57">
        <v>6941.2</v>
      </c>
      <c r="G5" s="57">
        <v>1372536.3</v>
      </c>
      <c r="H5" s="57">
        <v>817656.8</v>
      </c>
      <c r="I5" s="57">
        <v>447289.59999999998</v>
      </c>
      <c r="J5" s="57">
        <v>1264946.3999999999</v>
      </c>
      <c r="K5" s="57">
        <v>107589.9</v>
      </c>
      <c r="L5" s="57">
        <v>50519</v>
      </c>
      <c r="M5" s="57">
        <v>0</v>
      </c>
      <c r="N5" s="57">
        <v>50519</v>
      </c>
      <c r="O5" s="51">
        <v>0</v>
      </c>
      <c r="P5" s="51">
        <v>82731.199999999997</v>
      </c>
      <c r="Q5" s="51">
        <v>-127.7</v>
      </c>
      <c r="R5" s="51">
        <f>O5-P5+Q5</f>
        <v>-82858.899999999994</v>
      </c>
      <c r="S5" s="51">
        <v>0</v>
      </c>
      <c r="T5" s="51">
        <v>-32333.9</v>
      </c>
      <c r="U5" s="54">
        <f t="shared" ref="U5:U6" si="0">K5*1000/V5</f>
        <v>47.377814532791518</v>
      </c>
      <c r="V5" s="52">
        <v>2270892</v>
      </c>
    </row>
    <row r="6" spans="1:22" x14ac:dyDescent="0.2">
      <c r="A6" s="36">
        <v>4</v>
      </c>
      <c r="B6" s="56" t="s">
        <v>155</v>
      </c>
      <c r="C6" s="26">
        <v>522</v>
      </c>
      <c r="D6" s="56" t="s">
        <v>156</v>
      </c>
      <c r="E6" s="57">
        <v>15192315.199999999</v>
      </c>
      <c r="F6" s="57">
        <v>4490581.8</v>
      </c>
      <c r="G6" s="57">
        <v>19682897</v>
      </c>
      <c r="H6" s="57">
        <v>1799923.4</v>
      </c>
      <c r="I6" s="57">
        <v>2369799.4</v>
      </c>
      <c r="J6" s="57">
        <v>4169722.8</v>
      </c>
      <c r="K6" s="57">
        <v>15513174.199999999</v>
      </c>
      <c r="L6" s="57">
        <v>1134576.1000000001</v>
      </c>
      <c r="M6" s="51">
        <v>1052731.2</v>
      </c>
      <c r="N6" s="51">
        <f>L6-M6</f>
        <v>81844.90000000014</v>
      </c>
      <c r="O6" s="51">
        <v>445141.6</v>
      </c>
      <c r="P6" s="51">
        <v>1393472.4</v>
      </c>
      <c r="Q6" s="51">
        <v>-687.5</v>
      </c>
      <c r="R6" s="51">
        <f>O6-P6+Q6</f>
        <v>-949018.29999999993</v>
      </c>
      <c r="S6" s="51">
        <v>17848</v>
      </c>
      <c r="T6" s="51">
        <v>-939898.9</v>
      </c>
      <c r="U6" s="54">
        <f t="shared" si="0"/>
        <v>1132.7715760696897</v>
      </c>
      <c r="V6" s="25">
        <v>13694883</v>
      </c>
    </row>
  </sheetData>
  <autoFilter ref="A2:V2">
    <sortState ref="A3:V6">
      <sortCondition descending="1" ref="T2"/>
    </sortState>
  </autoFilter>
  <mergeCells count="3">
    <mergeCell ref="E1:K1"/>
    <mergeCell ref="L1:T1"/>
    <mergeCell ref="U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ААН</vt:lpstr>
      <vt:lpstr>Даатгал</vt:lpstr>
      <vt:lpstr>ББСБ</vt:lpstr>
      <vt:lpstr>ҮЦК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2020-08-11T03:52:26Z</dcterms:created>
  <dcterms:modified xsi:type="dcterms:W3CDTF">2021-09-06T06:29:44Z</dcterms:modified>
</cp:coreProperties>
</file>