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xr:revisionPtr revIDLastSave="0" documentId="13_ncr:1_{B216ABF9-054A-4AEB-869F-4C62358BAB90}" xr6:coauthVersionLast="45" xr6:coauthVersionMax="45" xr10:uidLastSave="{00000000-0000-0000-0000-000000000000}"/>
  <bookViews>
    <workbookView xWindow="-120" yWindow="-120" windowWidth="29040" windowHeight="15840" xr2:uid="{F9EA1EB7-D5C5-4A91-851D-1424BE53A595}"/>
  </bookViews>
  <sheets>
    <sheet name="div2021-2022" sheetId="1" r:id="rId1"/>
  </sheets>
  <externalReferences>
    <externalReference r:id="rId2"/>
  </externalReferences>
  <definedNames>
    <definedName name="_xlnm._FilterDatabase" localSheetId="0" hidden="1">'div2021-2022'!$A$1:$L$44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G55" i="1" l="1"/>
  <c r="J19" i="1" l="1"/>
  <c r="J52" i="1"/>
  <c r="J53" i="1"/>
  <c r="J4" i="1"/>
  <c r="H6" i="1" l="1"/>
  <c r="H26" i="1"/>
  <c r="H27" i="1"/>
  <c r="H28" i="1"/>
  <c r="H29" i="1"/>
  <c r="H31" i="1"/>
  <c r="H37" i="1"/>
  <c r="G52" i="1" l="1"/>
  <c r="G53" i="1"/>
  <c r="G54" i="1"/>
  <c r="G51" i="1"/>
  <c r="G56" i="1" s="1"/>
  <c r="G41" i="1" l="1"/>
  <c r="G40" i="1"/>
  <c r="G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Manaljav</author>
  </authors>
  <commentList>
    <comment ref="E13" authorId="0" shapeId="0" xr:uid="{F9779AA5-E199-42A9-8236-FB0EFF1CA77B}">
      <text>
        <r>
          <rPr>
            <sz val="9"/>
            <color indexed="81"/>
            <rFont val="Tahoma"/>
            <family val="2"/>
          </rPr>
          <t xml:space="preserve">2021 оны хагас жилээр 46 төгрөг, 2022 онд 2021 оны II хагас жилийн ашгаас 60 төгрөг тараахаар шийдвэрлэсэн. 
</t>
        </r>
      </text>
    </comment>
    <comment ref="E14" authorId="0" shapeId="0" xr:uid="{F60DAEA1-5F06-428E-9ED3-ACF3EC4D38B6}">
      <text>
        <r>
          <rPr>
            <sz val="9"/>
            <color indexed="81"/>
            <rFont val="Tahoma"/>
            <family val="2"/>
          </rPr>
          <t xml:space="preserve">
2021 оны хагас жилээр 5.14 төгрөг, 2022 онд 2021 оны II хагас жилийн ашгаас 4.62 төгрөг тараахаар шийдвэрлэсэн. </t>
        </r>
      </text>
    </comment>
    <comment ref="E31" authorId="0" shapeId="0" xr:uid="{A3835893-62EB-49CA-91F0-F631157AED4D}">
      <text>
        <r>
          <rPr>
            <sz val="9"/>
            <color indexed="81"/>
            <rFont val="Tahoma"/>
            <charset val="1"/>
          </rPr>
          <t xml:space="preserve">
2021 оны хагас жилээр 6.3 төгрөг, 2022 онд 2021 оны II хагас жилийн ашгаас 6.36 төгрөг тараахаар шийдвэрлэсэн. </t>
        </r>
      </text>
    </comment>
  </commentList>
</comments>
</file>

<file path=xl/sharedStrings.xml><?xml version="1.0" encoding="utf-8"?>
<sst xmlns="http://schemas.openxmlformats.org/spreadsheetml/2006/main" count="249" uniqueCount="180">
  <si>
    <t>2021 оны цэвэр ашгаас 2022 онд ногдол ашиг тараахаар шийдвэрлэсэн компаниуд</t>
  </si>
  <si>
    <t>Д/д</t>
  </si>
  <si>
    <t>Компанийн нэр</t>
  </si>
  <si>
    <t>Тоон код</t>
  </si>
  <si>
    <t>Үсгэн код</t>
  </si>
  <si>
    <t>Нэгж хувьцаанд ногдох ашиг        /төг/</t>
  </si>
  <si>
    <t>Нийт хувьцааны тоо ширхэг</t>
  </si>
  <si>
    <t>Ногдол ашгийн дүн нийт /төг/</t>
  </si>
  <si>
    <t>Түмэн шувуут</t>
  </si>
  <si>
    <t>TUM</t>
  </si>
  <si>
    <t>Тахь-Ко</t>
  </si>
  <si>
    <t>TAH</t>
  </si>
  <si>
    <t>Тандэм инвест ББСБ</t>
  </si>
  <si>
    <t>VIK</t>
  </si>
  <si>
    <t>УБ БҮК</t>
  </si>
  <si>
    <t>BUK</t>
  </si>
  <si>
    <t>Бодь даатгал</t>
  </si>
  <si>
    <t>BODI</t>
  </si>
  <si>
    <t>Бидисек</t>
  </si>
  <si>
    <t>BDS</t>
  </si>
  <si>
    <t>Ард даатгал</t>
  </si>
  <si>
    <t>AIC</t>
  </si>
  <si>
    <t>Монгол базальт</t>
  </si>
  <si>
    <t>MBW</t>
  </si>
  <si>
    <t>Монгол шуудан</t>
  </si>
  <si>
    <t>MNP</t>
  </si>
  <si>
    <t>АПУ</t>
  </si>
  <si>
    <t>APU</t>
  </si>
  <si>
    <t>Сүү</t>
  </si>
  <si>
    <t>SUU</t>
  </si>
  <si>
    <t>Ард кредит ББСБ</t>
  </si>
  <si>
    <t>ADB</t>
  </si>
  <si>
    <t>Ард санхүүгийн нэгдэл</t>
  </si>
  <si>
    <t>AARD</t>
  </si>
  <si>
    <t>Махимпекс</t>
  </si>
  <si>
    <t>MMX</t>
  </si>
  <si>
    <t>Монос хүнс</t>
  </si>
  <si>
    <t>MFC</t>
  </si>
  <si>
    <t>Гутал</t>
  </si>
  <si>
    <t>GTL</t>
  </si>
  <si>
    <t xml:space="preserve">Ариг гал </t>
  </si>
  <si>
    <t>EER</t>
  </si>
  <si>
    <t>Улаанбаатар хивс</t>
  </si>
  <si>
    <t>UBH</t>
  </si>
  <si>
    <t xml:space="preserve">Таван толгой </t>
  </si>
  <si>
    <t>TTL</t>
  </si>
  <si>
    <t>Мандал даатгал</t>
  </si>
  <si>
    <t>MNDL</t>
  </si>
  <si>
    <t>Талх чихэр</t>
  </si>
  <si>
    <t>TCK</t>
  </si>
  <si>
    <t>Материал импекс</t>
  </si>
  <si>
    <t>MIE</t>
  </si>
  <si>
    <t>Дархан сэлэнгийн цахилгаан түгээх станц</t>
  </si>
  <si>
    <t>DSS</t>
  </si>
  <si>
    <t>LEND</t>
  </si>
  <si>
    <t>Техник импорт</t>
  </si>
  <si>
    <t>TEX</t>
  </si>
  <si>
    <t>GHC</t>
  </si>
  <si>
    <t>Адуунчулуун</t>
  </si>
  <si>
    <t>ADL</t>
  </si>
  <si>
    <t>HRM</t>
  </si>
  <si>
    <t>Барилга корпораци</t>
  </si>
  <si>
    <t>BRC</t>
  </si>
  <si>
    <t>Мон ит булигаар</t>
  </si>
  <si>
    <t>MBG</t>
  </si>
  <si>
    <t>Инвескор ББСБ</t>
  </si>
  <si>
    <t>INV</t>
  </si>
  <si>
    <t>Дархан нэхий</t>
  </si>
  <si>
    <t>NEH</t>
  </si>
  <si>
    <t>Эрдэнэт суварга</t>
  </si>
  <si>
    <t>SVR</t>
  </si>
  <si>
    <t>Хүрд</t>
  </si>
  <si>
    <t>HRD</t>
  </si>
  <si>
    <t>Монголын Цахилгаан Холбоо</t>
  </si>
  <si>
    <t>MCH</t>
  </si>
  <si>
    <t>Баянтээг</t>
  </si>
  <si>
    <t>BTG</t>
  </si>
  <si>
    <t xml:space="preserve">Могойн гол </t>
  </si>
  <si>
    <t>BDL</t>
  </si>
  <si>
    <t>Хөвсгөл геологи</t>
  </si>
  <si>
    <t>HUV</t>
  </si>
  <si>
    <t>Нийт</t>
  </si>
  <si>
    <t xml:space="preserve">Богд банк </t>
  </si>
  <si>
    <t>BOGD</t>
  </si>
  <si>
    <t>2022 оны хагас жилээр ногдол ашиг тараахаар шийдвэрлэсэн ХК</t>
  </si>
  <si>
    <t>ДЦС-4</t>
  </si>
  <si>
    <t>DSD</t>
  </si>
  <si>
    <t>Монголын хөрөнгийн бирж</t>
  </si>
  <si>
    <t>HBJ</t>
  </si>
  <si>
    <t>Шивээ овоо ХК</t>
  </si>
  <si>
    <t>SHV</t>
  </si>
  <si>
    <t>ҮЦТХТ</t>
  </si>
  <si>
    <t>ХК</t>
  </si>
  <si>
    <t>Бүртгэх өдөр</t>
  </si>
  <si>
    <t>Тараах өдөр</t>
  </si>
  <si>
    <t>Тараах хэлбэр</t>
  </si>
  <si>
    <t xml:space="preserve">Ногдол ашгийн талаарх ТУЗ-ийн шийдвэр </t>
  </si>
  <si>
    <t>2022-06-30-ны дотор</t>
  </si>
  <si>
    <t>2022.12.31-ний дотор</t>
  </si>
  <si>
    <t>2022-06-22-ны дотор</t>
  </si>
  <si>
    <t>2022-10-01-нээс эхлэн</t>
  </si>
  <si>
    <t>2022/05/04-ний өдрөөс</t>
  </si>
  <si>
    <t>2022.06.30-ны дотор</t>
  </si>
  <si>
    <t>2022/4/29-ний өдрөөс</t>
  </si>
  <si>
    <t>2022/04/11-ний дотор</t>
  </si>
  <si>
    <t>2022/07/01-ний өдрөөс</t>
  </si>
  <si>
    <t>2022/05/01-ний дотор</t>
  </si>
  <si>
    <t>2022/12/30-ны  дотор</t>
  </si>
  <si>
    <t>2022/06/01-ний өдрөөс</t>
  </si>
  <si>
    <t>2022/06/30-ны дотор</t>
  </si>
  <si>
    <t>2022/07/30-ны дотор</t>
  </si>
  <si>
    <t>2022/12/30-ны дотор</t>
  </si>
  <si>
    <t>2022/05/01-ний өдрөөс</t>
  </si>
  <si>
    <t>2022/12/31-ний дотор</t>
  </si>
  <si>
    <t>2022/07/01-ны дотор</t>
  </si>
  <si>
    <t>4/30/2022-ны дотор</t>
  </si>
  <si>
    <t>11/25/2022-ны өдөр</t>
  </si>
  <si>
    <t>2022/04/11-ний өдрөөс</t>
  </si>
  <si>
    <t>6/30/2022-ний дотор</t>
  </si>
  <si>
    <t>4/14/2022-ний өдрөөс</t>
  </si>
  <si>
    <t>6/30/2022-ний  дотор</t>
  </si>
  <si>
    <t>ТУЗ-ийн 2022 оны 1-р сарын 26-ны өдрийн №22/01</t>
  </si>
  <si>
    <t>ТУЗ-ийн 2022 оны 01-р сарын 31-ны өдрийн №01</t>
  </si>
  <si>
    <t>ТУЗ-ийн 2022 оны 2-р сарын 11-ны өдрийн №02</t>
  </si>
  <si>
    <t>ТУЗ-ийн 2022 оны 2-р сарын 15-ны өдрийн №03</t>
  </si>
  <si>
    <t>ТУЗ-ийн 2022 оны 2-р сарын 15-ны өдрийн №ТУЗ/22/02</t>
  </si>
  <si>
    <t>ТУЗ-ийн 2022 оны 2-р сарын 18-ны өдрийн №22/01</t>
  </si>
  <si>
    <t>ТУЗ-ийн 2022 оны 2-р сарын 16-ны өдрийн №01/22</t>
  </si>
  <si>
    <t>ТУЗ-ийн 2022 оны 2-р сарын 18-ны өдрийн №01</t>
  </si>
  <si>
    <t>ТУЗ-ийн 2022 оны 2-р сарын 17-ны өдрийн №22/02</t>
  </si>
  <si>
    <t>ТУЗ-ийн 2022 оны 2-р сарын 18-ны өдрийн №03</t>
  </si>
  <si>
    <t>ТУЗ-ийн 2022 оны 2-р сарын 18-ны өдрийн №04</t>
  </si>
  <si>
    <t>ТУЗ-ийн 2022 оны 2-р сарын 16-ны өдрийн №22/03</t>
  </si>
  <si>
    <t>ТУЗ-ийн 2022 оны 2-р сарын 17-ны өдрийн №01</t>
  </si>
  <si>
    <t>ТУЗ-ийн 2022 оны 2-р сарын 18-ны өдрийн №27/02</t>
  </si>
  <si>
    <t>ТУЗ-ийн 2022 оны 2-р сарын 16-ны өдрийн №21/03</t>
  </si>
  <si>
    <t>ТУЗ-ийн 2022 оны 2-р сарын 18-ны өдрийн №12/21</t>
  </si>
  <si>
    <t>ТУЗ-ийн 2022 оны 2-р сарын 17-ны өдрийн №01/2022</t>
  </si>
  <si>
    <t>ТУЗ-ийн 2022 оны 2-р сарын 17-ны өдрийн №43</t>
  </si>
  <si>
    <t>ТУЗ-ийн 2022 оны 2-р сарын 18-ны өдрийн №22/001</t>
  </si>
  <si>
    <t>ТУЗ-ийн 2022 оны 2-р сарын 14-ны өдрийн №01</t>
  </si>
  <si>
    <t>ТУЗ-ийн 2022 оны 2-р сарын 15-ний өдрийн №05</t>
  </si>
  <si>
    <t>ТУЗ-ийн 2021 оны 2-р сарын 18-ны өдрийн №02/01</t>
  </si>
  <si>
    <t>ТУЗ-ийн 2022 оны 2-р сарын 07-ны өдрийн №22/03</t>
  </si>
  <si>
    <t>ТУЗ-ийн 2022 оны 2-р сарын 17-ны өдрийн №22/1</t>
  </si>
  <si>
    <t>ТУЗ-ийн 2022 оны 2-р сарын 19-ны өдрийн №22/02</t>
  </si>
  <si>
    <t>ТУЗ-ийн 2022 оны 2-р сарын 19-ны өдрийн №03</t>
  </si>
  <si>
    <t>ТУЗ-ийн 2022 оны 9-р сарын 30-ны өдрийн №21</t>
  </si>
  <si>
    <t>ТУЗ-ийн 2022 оны 2-р сарын 17-ны өдрийн №22/03</t>
  </si>
  <si>
    <t>ТУЗ-ийн 2022 оны 2-р сарын 16-ны өдрийн №22/01</t>
  </si>
  <si>
    <t>ТУЗ-ийн 2022 оны 2-р сарын 11-ний өдрийн №2022/01</t>
  </si>
  <si>
    <t xml:space="preserve">ТУЗ-ийн 2022 оны 02-р сарын 11-ний өдрийн 02/01 </t>
  </si>
  <si>
    <t>ТУЗ-ийн 2022 оны 2-р сарын 18-ны өдрийн №2022/03</t>
  </si>
  <si>
    <t xml:space="preserve">ТУЗ-ийн 2022 оны 02-р сарын 18-ны өдрийн №01 </t>
  </si>
  <si>
    <t xml:space="preserve">ТУЗ-ийн 2022 оны 02-р сарын 18-ныөдрийн №04 </t>
  </si>
  <si>
    <t xml:space="preserve">ТУЗ-ийн 2022 оны 03-р сарын 14-ны өдрийн №10 </t>
  </si>
  <si>
    <t xml:space="preserve">ТУЗ-ийн 2022 оны 02-р сарын 08-ны өдрийн №01 </t>
  </si>
  <si>
    <t xml:space="preserve">ТУЗ-ийн 2022 оны 03-р сарын17-ны өдрийн №04 </t>
  </si>
  <si>
    <t>ТУЗ-ийн 2022 оны 04-р сарын 29-ны өдрийн №04</t>
  </si>
  <si>
    <t>Улсын төсөвт</t>
  </si>
  <si>
    <t>ТУЗ-ийн 2022 оны 7-р сарын 21-ний өдрийн №22/63</t>
  </si>
  <si>
    <t>2022/4/4-5/01-ний хооронд</t>
  </si>
  <si>
    <t xml:space="preserve">2022-09-01-ний өдрөөс </t>
  </si>
  <si>
    <t>2022/5/31-ний дотор</t>
  </si>
  <si>
    <t xml:space="preserve">2022.10.01-ний өдрөөс </t>
  </si>
  <si>
    <t xml:space="preserve">2022/03/15-ны өдрөөс  </t>
  </si>
  <si>
    <t xml:space="preserve">2022/12/31-ний  дотор </t>
  </si>
  <si>
    <t>6/1/2022-ний өдрөөс</t>
  </si>
  <si>
    <t>ЛэндМН ББСБ</t>
  </si>
  <si>
    <t>ТУЗ-ийн 2022 оны 8-р сарын 18-ны өдрийн №16</t>
  </si>
  <si>
    <t>ТУЗ-ийн 2022 оны 8-р сарын 03-ны өдрийн №22/12</t>
  </si>
  <si>
    <t>2023.02.10-ны дотор</t>
  </si>
  <si>
    <t xml:space="preserve">Гутал </t>
  </si>
  <si>
    <t>Гермес центр</t>
  </si>
  <si>
    <t>ТУЗ-ийн 2022 оны 08-р сарын 26-ны өдрийн №7</t>
  </si>
  <si>
    <t>2022/03/15-ний өдрөөс</t>
  </si>
  <si>
    <t>2022/12/29-ний өдрөөс</t>
  </si>
  <si>
    <t>ТУЗ-ийн 2022 оны 12-р сарын 09-ны өдрийн №03</t>
  </si>
  <si>
    <t>Ган хийц</t>
  </si>
  <si>
    <t xml:space="preserve">Жич: 2021 оны эхний хагас жилд ногдол ашиг тараахаар шийдвэрлэсэн "АПУ" ХК, "Сүү" ХК, "Гермес центр" ХК-ийн дүнг нэмж оруулсан болно.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</si>
</sst>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0.000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10"/>
      <color theme="1" tint="0.1499984740745262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/>
    <xf numFmtId="164" fontId="7" fillId="0" borderId="1" xfId="0" applyNumberFormat="1" applyFont="1" applyBorder="1"/>
    <xf numFmtId="43" fontId="2" fillId="0" borderId="1" xfId="1" applyFont="1" applyBorder="1" applyAlignment="1">
      <alignment horizontal="center"/>
    </xf>
    <xf numFmtId="43" fontId="2" fillId="0" borderId="1" xfId="1" applyFont="1" applyBorder="1"/>
    <xf numFmtId="0" fontId="0" fillId="0" borderId="0" xfId="0" applyBorder="1"/>
    <xf numFmtId="0" fontId="0" fillId="0" borderId="1" xfId="0" applyBorder="1"/>
    <xf numFmtId="43" fontId="4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1" fillId="0" borderId="0" xfId="0" applyNumberFormat="1" applyFont="1"/>
    <xf numFmtId="14" fontId="2" fillId="0" borderId="1" xfId="0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4" fontId="9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</cellXfs>
  <cellStyles count="3">
    <cellStyle name="Comma" xfId="1" builtinId="3"/>
    <cellStyle name="Normal" xfId="0" builtinId="0"/>
    <cellStyle name="Normal 2" xfId="2" xr:uid="{19C412D3-1656-4A4E-9B62-46A40BFE3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Nogdol%20ashgiin%20sudalga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</sheetNames>
    <sheetDataSet>
      <sheetData sheetId="0">
        <row r="4">
          <cell r="C4">
            <v>525</v>
          </cell>
          <cell r="D4" t="str">
            <v>HBO</v>
          </cell>
          <cell r="E4" t="str">
            <v>D</v>
          </cell>
          <cell r="F4"/>
          <cell r="G4">
            <v>0</v>
          </cell>
          <cell r="H4"/>
          <cell r="I4"/>
          <cell r="J4"/>
          <cell r="K4"/>
          <cell r="L4"/>
        </row>
        <row r="5">
          <cell r="C5">
            <v>175</v>
          </cell>
          <cell r="D5" t="str">
            <v>AMT</v>
          </cell>
          <cell r="E5"/>
          <cell r="F5"/>
          <cell r="G5">
            <v>0</v>
          </cell>
          <cell r="H5"/>
          <cell r="I5"/>
          <cell r="J5"/>
          <cell r="K5"/>
          <cell r="L5"/>
        </row>
        <row r="6">
          <cell r="C6">
            <v>549</v>
          </cell>
          <cell r="D6" t="str">
            <v>TUM</v>
          </cell>
          <cell r="E6"/>
          <cell r="F6"/>
          <cell r="G6">
            <v>10.4</v>
          </cell>
          <cell r="H6">
            <v>200000000</v>
          </cell>
          <cell r="I6">
            <v>2080000000</v>
          </cell>
          <cell r="J6" t="str">
            <v>Хурлын бүртгэх өдрөөр</v>
          </cell>
          <cell r="K6" t="str">
            <v>2022.07.01-ны өдрөөс</v>
          </cell>
          <cell r="L6" t="str">
            <v>ҮЦТХТ</v>
          </cell>
        </row>
        <row r="7">
          <cell r="C7">
            <v>490</v>
          </cell>
          <cell r="D7" t="str">
            <v>SDT</v>
          </cell>
          <cell r="E7"/>
          <cell r="F7"/>
          <cell r="G7">
            <v>0</v>
          </cell>
          <cell r="H7"/>
          <cell r="I7"/>
          <cell r="J7"/>
          <cell r="K7"/>
          <cell r="L7"/>
        </row>
        <row r="8">
          <cell r="C8">
            <v>56</v>
          </cell>
          <cell r="D8" t="str">
            <v>HSG</v>
          </cell>
          <cell r="E8"/>
          <cell r="F8"/>
          <cell r="G8">
            <v>0</v>
          </cell>
          <cell r="H8"/>
          <cell r="I8"/>
          <cell r="J8"/>
          <cell r="K8"/>
          <cell r="L8"/>
        </row>
        <row r="9">
          <cell r="C9">
            <v>2</v>
          </cell>
          <cell r="D9" t="str">
            <v>UYN</v>
          </cell>
          <cell r="E9">
            <v>18</v>
          </cell>
          <cell r="F9" t="str">
            <v>UB</v>
          </cell>
          <cell r="G9">
            <v>0</v>
          </cell>
          <cell r="H9"/>
          <cell r="I9"/>
          <cell r="J9"/>
          <cell r="K9"/>
          <cell r="L9"/>
        </row>
        <row r="10">
          <cell r="C10">
            <v>187</v>
          </cell>
          <cell r="D10" t="str">
            <v>ALD</v>
          </cell>
          <cell r="E10"/>
          <cell r="F10"/>
          <cell r="G10">
            <v>0</v>
          </cell>
          <cell r="H10"/>
          <cell r="I10"/>
          <cell r="J10"/>
          <cell r="K10"/>
          <cell r="L10"/>
        </row>
        <row r="11">
          <cell r="C11">
            <v>44</v>
          </cell>
          <cell r="D11" t="str">
            <v>TAH</v>
          </cell>
          <cell r="E11"/>
          <cell r="F11"/>
          <cell r="G11">
            <v>108</v>
          </cell>
          <cell r="H11">
            <v>1189983</v>
          </cell>
          <cell r="I11">
            <v>128518164</v>
          </cell>
          <cell r="J11" t="str">
            <v>ХЭХ-ын бүртгэх өдрөөр</v>
          </cell>
          <cell r="K11" t="str">
            <v>5/1/2021-ны дотор</v>
          </cell>
          <cell r="L11" t="str">
            <v>ҮЦТТХТ</v>
          </cell>
        </row>
        <row r="12">
          <cell r="C12">
            <v>143</v>
          </cell>
          <cell r="D12" t="str">
            <v>AHH</v>
          </cell>
          <cell r="E12"/>
          <cell r="F12"/>
          <cell r="G12">
            <v>0</v>
          </cell>
          <cell r="H12"/>
          <cell r="I12"/>
          <cell r="J12"/>
          <cell r="K12"/>
          <cell r="L12"/>
        </row>
        <row r="13">
          <cell r="C13">
            <v>25</v>
          </cell>
          <cell r="D13" t="str">
            <v>MIB</v>
          </cell>
          <cell r="E13"/>
          <cell r="F13"/>
          <cell r="G13">
            <v>0</v>
          </cell>
          <cell r="H13"/>
          <cell r="I13"/>
          <cell r="J13"/>
          <cell r="K13"/>
          <cell r="L13"/>
        </row>
        <row r="14">
          <cell r="C14">
            <v>188</v>
          </cell>
          <cell r="D14" t="str">
            <v>ACL</v>
          </cell>
          <cell r="E14"/>
          <cell r="F14"/>
          <cell r="G14">
            <v>0</v>
          </cell>
          <cell r="H14"/>
          <cell r="I14"/>
          <cell r="J14"/>
          <cell r="K14"/>
          <cell r="L14"/>
        </row>
        <row r="15">
          <cell r="C15">
            <v>523</v>
          </cell>
          <cell r="D15" t="str">
            <v>DAZ</v>
          </cell>
          <cell r="E15"/>
          <cell r="F15"/>
          <cell r="G15">
            <v>0</v>
          </cell>
          <cell r="H15"/>
          <cell r="I15"/>
          <cell r="J15"/>
          <cell r="K15"/>
          <cell r="L15"/>
        </row>
        <row r="16">
          <cell r="C16">
            <v>386</v>
          </cell>
          <cell r="D16" t="str">
            <v>TUS</v>
          </cell>
          <cell r="E16"/>
          <cell r="F16"/>
          <cell r="G16">
            <v>0</v>
          </cell>
          <cell r="H16"/>
          <cell r="I16"/>
          <cell r="J16"/>
          <cell r="K16"/>
          <cell r="L16"/>
        </row>
        <row r="17">
          <cell r="C17">
            <v>118</v>
          </cell>
          <cell r="D17" t="str">
            <v>DLH</v>
          </cell>
          <cell r="E17"/>
          <cell r="F17"/>
          <cell r="G17">
            <v>0</v>
          </cell>
          <cell r="H17"/>
          <cell r="I17">
            <v>0</v>
          </cell>
          <cell r="J17"/>
          <cell r="K17"/>
          <cell r="L17"/>
        </row>
        <row r="18">
          <cell r="C18">
            <v>359</v>
          </cell>
          <cell r="D18" t="str">
            <v>NRS</v>
          </cell>
          <cell r="E18"/>
          <cell r="F18"/>
          <cell r="G18">
            <v>0</v>
          </cell>
          <cell r="H18"/>
          <cell r="I18"/>
          <cell r="J18"/>
          <cell r="K18"/>
          <cell r="L18"/>
        </row>
        <row r="19">
          <cell r="C19">
            <v>438</v>
          </cell>
          <cell r="D19" t="str">
            <v>VIK</v>
          </cell>
          <cell r="E19"/>
          <cell r="F19"/>
          <cell r="G19">
            <v>0.85</v>
          </cell>
          <cell r="H19">
            <v>1131081971</v>
          </cell>
          <cell r="I19">
            <v>961419675.35000002</v>
          </cell>
          <cell r="J19">
            <v>44627</v>
          </cell>
          <cell r="K19">
            <v>44925</v>
          </cell>
          <cell r="L19" t="str">
            <v>ҮЦТТХТ</v>
          </cell>
        </row>
        <row r="20">
          <cell r="C20">
            <v>195</v>
          </cell>
          <cell r="D20" t="str">
            <v>BUK</v>
          </cell>
          <cell r="E20"/>
          <cell r="F20"/>
          <cell r="G20">
            <v>10</v>
          </cell>
          <cell r="H20">
            <v>131547500</v>
          </cell>
          <cell r="I20">
            <v>1315475000</v>
          </cell>
          <cell r="J20" t="str">
            <v>ХЭХ-ын бүртгэх өдрөөр</v>
          </cell>
          <cell r="K20" t="str">
            <v>2022-06-01-ний өдрөөс</v>
          </cell>
          <cell r="L20" t="str">
            <v>ҮЦТТХТ</v>
          </cell>
        </row>
        <row r="21">
          <cell r="C21">
            <v>332</v>
          </cell>
          <cell r="D21" t="str">
            <v>MOG</v>
          </cell>
          <cell r="E21"/>
          <cell r="F21"/>
          <cell r="G21">
            <v>0</v>
          </cell>
          <cell r="H21"/>
          <cell r="I21"/>
          <cell r="J21"/>
          <cell r="K21"/>
          <cell r="L21"/>
        </row>
        <row r="22">
          <cell r="C22">
            <v>309</v>
          </cell>
          <cell r="D22" t="str">
            <v>SHG</v>
          </cell>
          <cell r="E22"/>
          <cell r="F22"/>
          <cell r="G22">
            <v>0</v>
          </cell>
          <cell r="H22"/>
          <cell r="I22">
            <v>0</v>
          </cell>
          <cell r="J22"/>
          <cell r="K22"/>
          <cell r="L22"/>
        </row>
        <row r="23">
          <cell r="C23">
            <v>94</v>
          </cell>
          <cell r="D23" t="str">
            <v>HUN</v>
          </cell>
          <cell r="E23"/>
          <cell r="F23"/>
          <cell r="G23">
            <v>0</v>
          </cell>
          <cell r="H23"/>
          <cell r="I23"/>
          <cell r="J23"/>
          <cell r="K23"/>
          <cell r="L23"/>
        </row>
        <row r="24">
          <cell r="C24">
            <v>554</v>
          </cell>
          <cell r="D24" t="str">
            <v>BODI</v>
          </cell>
          <cell r="E24"/>
          <cell r="F24"/>
          <cell r="G24">
            <v>5</v>
          </cell>
          <cell r="H24">
            <v>235319718</v>
          </cell>
          <cell r="I24">
            <v>1176598590</v>
          </cell>
          <cell r="J24" t="str">
            <v>ХЭХ-ын бүртгэх өдрөөр</v>
          </cell>
          <cell r="K24" t="str">
            <v>2022-06-30-ны дотор</v>
          </cell>
          <cell r="L24" t="str">
            <v>ҮЦТТХТ</v>
          </cell>
        </row>
        <row r="25">
          <cell r="C25">
            <v>227</v>
          </cell>
          <cell r="D25" t="str">
            <v>AZH</v>
          </cell>
          <cell r="E25"/>
          <cell r="F25"/>
          <cell r="G25">
            <v>0</v>
          </cell>
          <cell r="H25"/>
          <cell r="I25"/>
          <cell r="J25"/>
          <cell r="K25"/>
          <cell r="L25"/>
        </row>
        <row r="26">
          <cell r="C26">
            <v>354</v>
          </cell>
          <cell r="D26" t="str">
            <v>GOV</v>
          </cell>
          <cell r="E26"/>
          <cell r="F26"/>
          <cell r="G26">
            <v>0</v>
          </cell>
          <cell r="H26"/>
          <cell r="I26">
            <v>0</v>
          </cell>
          <cell r="J26"/>
          <cell r="K26"/>
          <cell r="L26"/>
        </row>
        <row r="27">
          <cell r="C27">
            <v>34</v>
          </cell>
          <cell r="D27" t="str">
            <v>SUL</v>
          </cell>
          <cell r="E27"/>
          <cell r="F27"/>
          <cell r="G27">
            <v>0</v>
          </cell>
          <cell r="H27"/>
          <cell r="I27"/>
          <cell r="J27"/>
          <cell r="K27"/>
          <cell r="L27"/>
        </row>
        <row r="28">
          <cell r="C28">
            <v>13</v>
          </cell>
          <cell r="D28" t="str">
            <v>BNG</v>
          </cell>
          <cell r="E28"/>
          <cell r="F28"/>
          <cell r="G28">
            <v>0</v>
          </cell>
          <cell r="H28"/>
          <cell r="I28">
            <v>0</v>
          </cell>
          <cell r="J28"/>
          <cell r="K28"/>
          <cell r="L28"/>
        </row>
        <row r="29">
          <cell r="C29">
            <v>466</v>
          </cell>
          <cell r="D29" t="str">
            <v>BOE</v>
          </cell>
          <cell r="E29"/>
          <cell r="F29"/>
          <cell r="G29">
            <v>0</v>
          </cell>
          <cell r="H29"/>
          <cell r="I29"/>
          <cell r="J29"/>
          <cell r="K29"/>
          <cell r="L29"/>
        </row>
        <row r="30">
          <cell r="C30">
            <v>420</v>
          </cell>
          <cell r="D30" t="str">
            <v>ALI</v>
          </cell>
          <cell r="E30"/>
          <cell r="F30"/>
          <cell r="G30">
            <v>0</v>
          </cell>
          <cell r="H30"/>
          <cell r="I30"/>
          <cell r="J30"/>
          <cell r="K30"/>
          <cell r="L30"/>
        </row>
        <row r="31">
          <cell r="C31">
            <v>409</v>
          </cell>
          <cell r="D31" t="str">
            <v>hjl</v>
          </cell>
          <cell r="E31"/>
          <cell r="F31"/>
          <cell r="G31">
            <v>0</v>
          </cell>
          <cell r="H31"/>
          <cell r="I31"/>
          <cell r="J31"/>
          <cell r="K31"/>
          <cell r="L31"/>
        </row>
        <row r="32">
          <cell r="C32">
            <v>385</v>
          </cell>
          <cell r="D32" t="str">
            <v>SOH</v>
          </cell>
          <cell r="E32"/>
          <cell r="F32"/>
          <cell r="G32">
            <v>0</v>
          </cell>
          <cell r="H32"/>
          <cell r="I32"/>
          <cell r="J32"/>
          <cell r="K32"/>
          <cell r="L32"/>
        </row>
        <row r="33">
          <cell r="C33">
            <v>542</v>
          </cell>
          <cell r="D33" t="str">
            <v>MIK</v>
          </cell>
          <cell r="E33"/>
          <cell r="F33"/>
          <cell r="G33">
            <v>0</v>
          </cell>
          <cell r="H33"/>
          <cell r="I33"/>
          <cell r="J33"/>
          <cell r="K33"/>
          <cell r="L33"/>
        </row>
        <row r="34">
          <cell r="C34">
            <v>152</v>
          </cell>
          <cell r="D34" t="str">
            <v>BAJ</v>
          </cell>
          <cell r="E34"/>
          <cell r="F34"/>
          <cell r="G34">
            <v>0</v>
          </cell>
          <cell r="H34"/>
          <cell r="I34"/>
          <cell r="J34"/>
          <cell r="K34"/>
          <cell r="L34"/>
        </row>
        <row r="35">
          <cell r="C35">
            <v>522</v>
          </cell>
          <cell r="D35" t="str">
            <v>BDS</v>
          </cell>
          <cell r="E35"/>
          <cell r="F35"/>
          <cell r="G35">
            <v>50</v>
          </cell>
          <cell r="H35">
            <v>13694883</v>
          </cell>
          <cell r="I35">
            <v>684744150</v>
          </cell>
          <cell r="J35" t="str">
            <v>ХЭХ-ын бүртгэх өдрөөр</v>
          </cell>
          <cell r="K35" t="str">
            <v>2022-06-30-ны дотор</v>
          </cell>
          <cell r="L35" t="str">
            <v>ҮЦТТХТ</v>
          </cell>
        </row>
        <row r="36">
          <cell r="C36">
            <v>464</v>
          </cell>
          <cell r="D36" t="str">
            <v>TAL</v>
          </cell>
          <cell r="E36"/>
          <cell r="F36"/>
          <cell r="G36">
            <v>0</v>
          </cell>
          <cell r="H36"/>
          <cell r="I36">
            <v>0</v>
          </cell>
          <cell r="J36"/>
          <cell r="K36"/>
          <cell r="L36"/>
        </row>
        <row r="37">
          <cell r="C37">
            <v>521</v>
          </cell>
          <cell r="D37" t="str">
            <v>JTB</v>
          </cell>
          <cell r="E37"/>
          <cell r="F37"/>
          <cell r="G37">
            <v>0</v>
          </cell>
          <cell r="H37"/>
          <cell r="I37">
            <v>0</v>
          </cell>
          <cell r="J37"/>
          <cell r="K37"/>
          <cell r="L37"/>
        </row>
        <row r="38">
          <cell r="C38">
            <v>201</v>
          </cell>
          <cell r="D38" t="str">
            <v>JLT</v>
          </cell>
          <cell r="E38"/>
          <cell r="F38"/>
          <cell r="G38">
            <v>0</v>
          </cell>
          <cell r="H38"/>
          <cell r="I38"/>
          <cell r="J38"/>
          <cell r="K38"/>
          <cell r="L38"/>
        </row>
        <row r="39">
          <cell r="C39">
            <v>548</v>
          </cell>
          <cell r="D39" t="str">
            <v>AIC</v>
          </cell>
          <cell r="E39"/>
          <cell r="F39"/>
          <cell r="G39">
            <v>40</v>
          </cell>
          <cell r="H39">
            <v>25000000</v>
          </cell>
          <cell r="I39">
            <v>1000000000</v>
          </cell>
          <cell r="J39" t="str">
            <v>ХЭХ-ын бүртгэх өдрөөр</v>
          </cell>
          <cell r="K39" t="str">
            <v>2022-07-30-ны өдрийн дотор</v>
          </cell>
          <cell r="L39" t="str">
            <v>ҮЦТХТ</v>
          </cell>
        </row>
        <row r="40">
          <cell r="C40">
            <v>162</v>
          </cell>
          <cell r="D40" t="str">
            <v>CHE</v>
          </cell>
          <cell r="E40"/>
          <cell r="F40"/>
          <cell r="G40">
            <v>0</v>
          </cell>
          <cell r="H40"/>
          <cell r="I40"/>
          <cell r="J40"/>
          <cell r="K40"/>
          <cell r="L40"/>
        </row>
        <row r="41">
          <cell r="C41">
            <v>402</v>
          </cell>
          <cell r="D41" t="str">
            <v>ADU</v>
          </cell>
          <cell r="E41"/>
          <cell r="F41"/>
          <cell r="G41">
            <v>0</v>
          </cell>
          <cell r="H41"/>
          <cell r="I41"/>
          <cell r="J41"/>
          <cell r="K41"/>
          <cell r="L41"/>
        </row>
        <row r="42">
          <cell r="C42">
            <v>544</v>
          </cell>
          <cell r="D42" t="str">
            <v>MBW</v>
          </cell>
          <cell r="E42"/>
          <cell r="F42"/>
          <cell r="G42">
            <v>17.096419999999998</v>
          </cell>
          <cell r="H42">
            <v>56417000</v>
          </cell>
          <cell r="I42">
            <v>964528727.13999987</v>
          </cell>
          <cell r="J42" t="str">
            <v>ХЭХ-ын бүртгэх өдрөөр</v>
          </cell>
          <cell r="K42" t="str">
            <v>2022-12-30-ны өдрийн дотор</v>
          </cell>
          <cell r="L42" t="str">
            <v>ҮЦТХТ</v>
          </cell>
        </row>
        <row r="43">
          <cell r="C43">
            <v>322</v>
          </cell>
          <cell r="D43" t="str">
            <v>TLP</v>
          </cell>
          <cell r="E43"/>
          <cell r="F43"/>
          <cell r="G43">
            <v>0</v>
          </cell>
          <cell r="H43"/>
          <cell r="I43"/>
          <cell r="J43"/>
          <cell r="K43"/>
          <cell r="L43"/>
        </row>
        <row r="44">
          <cell r="C44">
            <v>308</v>
          </cell>
          <cell r="D44" t="str">
            <v>BUN</v>
          </cell>
          <cell r="E44"/>
          <cell r="F44"/>
          <cell r="G44">
            <v>0</v>
          </cell>
          <cell r="H44"/>
          <cell r="I44"/>
          <cell r="J44"/>
          <cell r="K44"/>
          <cell r="L44"/>
        </row>
        <row r="45">
          <cell r="C45">
            <v>541</v>
          </cell>
          <cell r="D45" t="str">
            <v>MNP</v>
          </cell>
          <cell r="E45"/>
          <cell r="F45"/>
          <cell r="G45">
            <v>2</v>
          </cell>
          <cell r="H45">
            <v>99586363</v>
          </cell>
          <cell r="I45">
            <v>199172726</v>
          </cell>
          <cell r="J45" t="str">
            <v>ХЭХ-ын бүртгэх өдрөөр</v>
          </cell>
          <cell r="K45" t="str">
            <v>2022-05-01-ний өдрөөс</v>
          </cell>
          <cell r="L45" t="str">
            <v>ҮЦТХТ</v>
          </cell>
        </row>
        <row r="46">
          <cell r="C46">
            <v>353</v>
          </cell>
          <cell r="D46" t="str">
            <v>HZB</v>
          </cell>
          <cell r="E46"/>
          <cell r="F46"/>
          <cell r="G46">
            <v>0</v>
          </cell>
          <cell r="H46"/>
          <cell r="I46"/>
          <cell r="J46"/>
          <cell r="K46"/>
          <cell r="L46"/>
        </row>
        <row r="47">
          <cell r="C47">
            <v>389</v>
          </cell>
          <cell r="D47" t="str">
            <v>ONH</v>
          </cell>
          <cell r="E47"/>
          <cell r="F47"/>
          <cell r="G47">
            <v>0</v>
          </cell>
          <cell r="H47"/>
          <cell r="I47"/>
          <cell r="J47"/>
          <cell r="K47"/>
          <cell r="L47"/>
        </row>
        <row r="48">
          <cell r="C48">
            <v>408</v>
          </cell>
          <cell r="D48" t="str">
            <v>TNGR</v>
          </cell>
          <cell r="E48"/>
          <cell r="F48"/>
          <cell r="G48">
            <v>0</v>
          </cell>
          <cell r="H48"/>
          <cell r="I48"/>
          <cell r="J48"/>
          <cell r="K48"/>
          <cell r="L48"/>
        </row>
        <row r="49">
          <cell r="C49">
            <v>366</v>
          </cell>
          <cell r="D49" t="str">
            <v>DZG</v>
          </cell>
          <cell r="E49"/>
          <cell r="F49"/>
          <cell r="G49">
            <v>0</v>
          </cell>
          <cell r="H49"/>
          <cell r="I49"/>
          <cell r="J49"/>
          <cell r="K49"/>
          <cell r="L49"/>
        </row>
        <row r="50">
          <cell r="C50">
            <v>136</v>
          </cell>
          <cell r="D50" t="str">
            <v>BAZ</v>
          </cell>
          <cell r="E50"/>
          <cell r="F50"/>
          <cell r="G50">
            <v>0</v>
          </cell>
          <cell r="H50"/>
          <cell r="I50"/>
          <cell r="J50"/>
          <cell r="K50"/>
          <cell r="L50"/>
        </row>
        <row r="51">
          <cell r="C51">
            <v>90</v>
          </cell>
          <cell r="D51" t="str">
            <v>APU</v>
          </cell>
          <cell r="E51" t="str">
            <v>B</v>
          </cell>
          <cell r="F51"/>
          <cell r="G51">
            <v>60</v>
          </cell>
          <cell r="H51">
            <v>1062974743</v>
          </cell>
          <cell r="I51">
            <v>63778484580</v>
          </cell>
          <cell r="J51" t="str">
            <v>ХЭХ-ын бүртгэх өдрөөр</v>
          </cell>
          <cell r="K51" t="str">
            <v>2022.12.31-ний дотор</v>
          </cell>
          <cell r="L51" t="str">
            <v>ҮЦТХТ</v>
          </cell>
        </row>
        <row r="52">
          <cell r="C52">
            <v>135</v>
          </cell>
          <cell r="D52" t="str">
            <v>SUU</v>
          </cell>
          <cell r="E52"/>
          <cell r="F52" t="str">
            <v>UB</v>
          </cell>
          <cell r="G52">
            <v>4.62</v>
          </cell>
          <cell r="H52">
            <v>344000000</v>
          </cell>
          <cell r="I52">
            <v>1589280000</v>
          </cell>
          <cell r="J52" t="str">
            <v>ХЭХ-ын бүртгэх өдрөөр</v>
          </cell>
          <cell r="K52" t="str">
            <v>2022.12.31-ний дотор</v>
          </cell>
          <cell r="L52" t="str">
            <v>ҮЦТХТ</v>
          </cell>
        </row>
        <row r="53">
          <cell r="C53">
            <v>550</v>
          </cell>
          <cell r="D53" t="str">
            <v>ADB</v>
          </cell>
          <cell r="E53"/>
          <cell r="F53"/>
          <cell r="G53">
            <v>4.5</v>
          </cell>
          <cell r="H53">
            <v>280000000</v>
          </cell>
          <cell r="I53">
            <v>1260000000</v>
          </cell>
          <cell r="J53" t="str">
            <v>ХЭХ-ын бүртгэх өдрөөр</v>
          </cell>
          <cell r="K53" t="str">
            <v>2020/07/01-ны дотор</v>
          </cell>
          <cell r="L53" t="str">
            <v>ҮЦТХТ</v>
          </cell>
        </row>
        <row r="54">
          <cell r="C54">
            <v>373</v>
          </cell>
          <cell r="D54" t="str">
            <v>HUZ</v>
          </cell>
          <cell r="E54"/>
          <cell r="F54"/>
          <cell r="G54">
            <v>0</v>
          </cell>
          <cell r="H54"/>
          <cell r="I54"/>
          <cell r="J54"/>
          <cell r="K54"/>
          <cell r="L54"/>
        </row>
        <row r="55">
          <cell r="C55">
            <v>484</v>
          </cell>
          <cell r="D55" t="str">
            <v>UID</v>
          </cell>
          <cell r="E55"/>
          <cell r="F55"/>
          <cell r="G55">
            <v>0</v>
          </cell>
          <cell r="H55"/>
          <cell r="I55"/>
          <cell r="J55"/>
          <cell r="K55"/>
          <cell r="L55"/>
        </row>
        <row r="56">
          <cell r="C56">
            <v>326</v>
          </cell>
          <cell r="D56" t="str">
            <v>AARD</v>
          </cell>
          <cell r="E56"/>
          <cell r="F56"/>
          <cell r="G56">
            <v>46.58</v>
          </cell>
          <cell r="H56">
            <v>28614263</v>
          </cell>
          <cell r="I56">
            <v>1332852370.54</v>
          </cell>
          <cell r="J56" t="str">
            <v>ХЭХ-ын бүртгэх өдрөөр</v>
          </cell>
          <cell r="K56" t="str">
            <v>2022-06-22-ны дотор</v>
          </cell>
          <cell r="L56" t="str">
            <v>ҮЦТХТ</v>
          </cell>
        </row>
        <row r="57">
          <cell r="C57">
            <v>208</v>
          </cell>
          <cell r="D57" t="str">
            <v>MMX</v>
          </cell>
          <cell r="E57"/>
          <cell r="F57"/>
          <cell r="G57">
            <v>100</v>
          </cell>
          <cell r="H57">
            <v>3800721</v>
          </cell>
          <cell r="I57">
            <v>380072100</v>
          </cell>
          <cell r="J57" t="str">
            <v>ХЭХ-ын бүртгэх өдрөөр</v>
          </cell>
          <cell r="K57" t="str">
            <v>2022-10-01-нээс эхлэн</v>
          </cell>
          <cell r="L57" t="str">
            <v>Компани дээрээ</v>
          </cell>
        </row>
        <row r="58">
          <cell r="C58">
            <v>551</v>
          </cell>
          <cell r="D58" t="str">
            <v>MFC</v>
          </cell>
          <cell r="E58"/>
          <cell r="F58"/>
          <cell r="G58">
            <v>2</v>
          </cell>
          <cell r="H58">
            <v>408850428</v>
          </cell>
          <cell r="I58">
            <v>817700856</v>
          </cell>
          <cell r="J58" t="str">
            <v>ХЭХ-ын бүртгэх өдрөөр</v>
          </cell>
          <cell r="K58" t="str">
            <v>2022-09-01-ний өдрөөс эхлэн</v>
          </cell>
          <cell r="L58" t="str">
            <v>ҮЦТХТ</v>
          </cell>
        </row>
        <row r="59">
          <cell r="C59">
            <v>471</v>
          </cell>
          <cell r="D59" t="str">
            <v>MNB</v>
          </cell>
          <cell r="E59"/>
          <cell r="F59"/>
          <cell r="G59">
            <v>0</v>
          </cell>
          <cell r="H59"/>
          <cell r="I59"/>
          <cell r="J59"/>
          <cell r="K59"/>
          <cell r="L59"/>
        </row>
        <row r="60">
          <cell r="C60">
            <v>88</v>
          </cell>
          <cell r="D60" t="str">
            <v>GTL</v>
          </cell>
          <cell r="E60"/>
          <cell r="F60"/>
          <cell r="G60">
            <v>1427</v>
          </cell>
          <cell r="H60">
            <v>1575010</v>
          </cell>
          <cell r="I60">
            <v>2247539270</v>
          </cell>
          <cell r="J60" t="str">
            <v>ХЭХ-ын бүртгэх өдрөөр</v>
          </cell>
          <cell r="K60" t="str">
            <v>2022/05/04-ний өдрөөс</v>
          </cell>
          <cell r="L60" t="str">
            <v>ХК</v>
          </cell>
        </row>
        <row r="61">
          <cell r="C61">
            <v>191</v>
          </cell>
          <cell r="D61" t="str">
            <v>EER</v>
          </cell>
          <cell r="E61"/>
          <cell r="F61"/>
          <cell r="G61">
            <v>39.9</v>
          </cell>
          <cell r="H61">
            <v>3479320</v>
          </cell>
          <cell r="I61">
            <v>138822600</v>
          </cell>
          <cell r="J61" t="str">
            <v>ХЭХ-ын бүртгэх өдрөөр</v>
          </cell>
          <cell r="K61" t="str">
            <v>2022.06.30-ны дотор</v>
          </cell>
          <cell r="L61" t="str">
            <v>ҮЦТХТ</v>
          </cell>
        </row>
        <row r="62">
          <cell r="C62">
            <v>7</v>
          </cell>
          <cell r="D62" t="str">
            <v>UBH</v>
          </cell>
          <cell r="E62"/>
          <cell r="F62"/>
          <cell r="G62">
            <v>1200</v>
          </cell>
          <cell r="H62">
            <v>404829</v>
          </cell>
          <cell r="I62">
            <v>485794800</v>
          </cell>
          <cell r="J62" t="str">
            <v>ХЭХ-ын бүртгэх өдрөөр</v>
          </cell>
          <cell r="K62" t="str">
            <v>2022.06.30-ны дотор</v>
          </cell>
          <cell r="L62" t="str">
            <v>ҮЦТХТ</v>
          </cell>
        </row>
        <row r="63">
          <cell r="C63">
            <v>458</v>
          </cell>
          <cell r="D63" t="str">
            <v>TTL</v>
          </cell>
          <cell r="E63"/>
          <cell r="F63"/>
          <cell r="G63">
            <v>257</v>
          </cell>
          <cell r="H63">
            <v>52665200</v>
          </cell>
          <cell r="I63">
            <v>13534956400</v>
          </cell>
          <cell r="J63" t="str">
            <v>ХЭХ-ын бүртгэх өдрөөр</v>
          </cell>
          <cell r="K63" t="str">
            <v>2022/4/29-ний өдрөөс</v>
          </cell>
          <cell r="L63" t="str">
            <v>ҮЦТХТ</v>
          </cell>
        </row>
        <row r="64">
          <cell r="C64">
            <v>547</v>
          </cell>
          <cell r="D64" t="str">
            <v>MNDL</v>
          </cell>
          <cell r="E64"/>
          <cell r="F64"/>
          <cell r="G64">
            <v>3</v>
          </cell>
          <cell r="H64">
            <v>624301600</v>
          </cell>
          <cell r="I64">
            <v>1872904800</v>
          </cell>
          <cell r="J64" t="str">
            <v>ХЭХ-ын бүртгэх өдрөөр</v>
          </cell>
          <cell r="K64" t="str">
            <v>2022/5/31-ний өдрийн дотор</v>
          </cell>
          <cell r="L64" t="str">
            <v>ҮЦТТХТ</v>
          </cell>
        </row>
        <row r="65">
          <cell r="C65">
            <v>22</v>
          </cell>
          <cell r="D65" t="str">
            <v>TCK</v>
          </cell>
          <cell r="E65" t="str">
            <v>B</v>
          </cell>
          <cell r="F65"/>
          <cell r="G65">
            <v>250</v>
          </cell>
          <cell r="H65">
            <v>1023703</v>
          </cell>
          <cell r="I65">
            <v>255925750</v>
          </cell>
          <cell r="J65"/>
          <cell r="K65" t="str">
            <v>2022.10.01-ээс.</v>
          </cell>
          <cell r="L65" t="str">
            <v>Компани дээрээ</v>
          </cell>
        </row>
        <row r="66">
          <cell r="C66">
            <v>379</v>
          </cell>
          <cell r="D66" t="str">
            <v>MIE</v>
          </cell>
          <cell r="E66"/>
          <cell r="F66"/>
          <cell r="G66">
            <v>230</v>
          </cell>
          <cell r="H66">
            <v>1368206</v>
          </cell>
          <cell r="I66">
            <v>314687380</v>
          </cell>
          <cell r="J66" t="str">
            <v>ХЭХ-ын бүртгэх өдрөөр</v>
          </cell>
          <cell r="K66" t="str">
            <v>2022/04/11-ний дотор</v>
          </cell>
          <cell r="L66" t="str">
            <v>ҮЦТТХТ</v>
          </cell>
        </row>
        <row r="67">
          <cell r="C67">
            <v>508</v>
          </cell>
          <cell r="D67" t="str">
            <v>DSS</v>
          </cell>
          <cell r="E67"/>
          <cell r="F67"/>
          <cell r="G67">
            <v>37.47</v>
          </cell>
          <cell r="H67">
            <v>10385116</v>
          </cell>
          <cell r="I67">
            <v>389130296.51999998</v>
          </cell>
          <cell r="J67">
            <v>44666</v>
          </cell>
          <cell r="K67">
            <v>44890</v>
          </cell>
          <cell r="L67" t="str">
            <v>Компани дээрээ</v>
          </cell>
        </row>
        <row r="68">
          <cell r="C68">
            <v>545</v>
          </cell>
          <cell r="D68" t="str">
            <v>LEND</v>
          </cell>
          <cell r="E68"/>
          <cell r="F68"/>
          <cell r="G68">
            <v>1.5</v>
          </cell>
          <cell r="H68">
            <v>740506932</v>
          </cell>
          <cell r="I68">
            <v>1108952525.5</v>
          </cell>
          <cell r="J68">
            <v>44617</v>
          </cell>
          <cell r="K68">
            <v>44681</v>
          </cell>
          <cell r="L68" t="str">
            <v>ҮЦТТХТ</v>
          </cell>
        </row>
        <row r="69">
          <cell r="C69">
            <v>441</v>
          </cell>
          <cell r="D69" t="str">
            <v>TEX</v>
          </cell>
          <cell r="E69"/>
          <cell r="F69"/>
          <cell r="G69">
            <v>500</v>
          </cell>
          <cell r="H69">
            <v>1446755</v>
          </cell>
          <cell r="I69">
            <v>723377500</v>
          </cell>
          <cell r="J69">
            <v>44630</v>
          </cell>
          <cell r="K69">
            <v>44742</v>
          </cell>
          <cell r="L69" t="str">
            <v>ҮЦТТХТ</v>
          </cell>
        </row>
        <row r="70">
          <cell r="C70">
            <v>234</v>
          </cell>
          <cell r="D70" t="str">
            <v>GHC</v>
          </cell>
          <cell r="E70"/>
          <cell r="F70"/>
          <cell r="G70">
            <v>100</v>
          </cell>
          <cell r="H70">
            <v>242464</v>
          </cell>
          <cell r="I70">
            <v>24246400</v>
          </cell>
          <cell r="J70">
            <v>44629</v>
          </cell>
          <cell r="K70" t="str">
            <v>2022.07.01-ээс.</v>
          </cell>
          <cell r="L70" t="str">
            <v>ҮЦТТХТ</v>
          </cell>
        </row>
        <row r="71">
          <cell r="C71">
            <v>461</v>
          </cell>
          <cell r="D71" t="str">
            <v>ADL</v>
          </cell>
          <cell r="E71"/>
          <cell r="F71"/>
          <cell r="G71">
            <v>20</v>
          </cell>
          <cell r="H71">
            <v>3151304</v>
          </cell>
          <cell r="I71">
            <v>63026080</v>
          </cell>
          <cell r="J71" t="str">
            <v>ХЭХ-ын бүртгэх өдрөөр</v>
          </cell>
          <cell r="K71">
            <v>44742</v>
          </cell>
          <cell r="L71" t="str">
            <v>ҮЦТТХТ</v>
          </cell>
        </row>
        <row r="72">
          <cell r="C72">
            <v>528</v>
          </cell>
          <cell r="D72" t="str">
            <v>HRM</v>
          </cell>
          <cell r="E72"/>
          <cell r="F72"/>
          <cell r="G72">
            <v>6.36</v>
          </cell>
          <cell r="H72">
            <v>78543001</v>
          </cell>
          <cell r="I72">
            <v>499533486.36000001</v>
          </cell>
          <cell r="J72">
            <v>44630</v>
          </cell>
          <cell r="K72" t="str">
            <v xml:space="preserve">2022/03/15-наас </v>
          </cell>
          <cell r="L72" t="str">
            <v>ҮЦТТХТ</v>
          </cell>
        </row>
        <row r="73">
          <cell r="C73">
            <v>476</v>
          </cell>
          <cell r="D73" t="str">
            <v>BRC</v>
          </cell>
          <cell r="E73"/>
          <cell r="F73"/>
          <cell r="G73">
            <v>500</v>
          </cell>
          <cell r="H73">
            <v>40662</v>
          </cell>
          <cell r="I73">
            <v>20331000</v>
          </cell>
          <cell r="J73" t="str">
            <v>ХЭХ-ын бүртгэх өдрөөр</v>
          </cell>
          <cell r="K73">
            <v>44665</v>
          </cell>
          <cell r="L73" t="str">
            <v>Компани дээрээ</v>
          </cell>
        </row>
        <row r="74">
          <cell r="C74">
            <v>38</v>
          </cell>
          <cell r="D74" t="str">
            <v>MBG</v>
          </cell>
          <cell r="E74"/>
          <cell r="F74"/>
          <cell r="G74">
            <v>600</v>
          </cell>
          <cell r="H74">
            <v>400212</v>
          </cell>
          <cell r="I74">
            <v>240127200</v>
          </cell>
          <cell r="J74" t="str">
            <v>ХЭХ-ын бүртгэх өдрөөр</v>
          </cell>
          <cell r="K74" t="str">
            <v>2022/07/01-ээс</v>
          </cell>
          <cell r="L74" t="str">
            <v>ҮЦТТХТ</v>
          </cell>
        </row>
        <row r="75">
          <cell r="C75">
            <v>553</v>
          </cell>
          <cell r="D75" t="str">
            <v>INV</v>
          </cell>
          <cell r="E75"/>
          <cell r="F75"/>
          <cell r="G75">
            <v>25</v>
          </cell>
          <cell r="H75">
            <v>71727918</v>
          </cell>
          <cell r="I75">
            <v>1793197950</v>
          </cell>
          <cell r="J75" t="str">
            <v>ХЭХ-ын бүртгэх өдрөөр</v>
          </cell>
          <cell r="K75">
            <v>44742</v>
          </cell>
          <cell r="L75" t="str">
            <v>ҮЦТТХТ</v>
          </cell>
        </row>
        <row r="76">
          <cell r="C76">
            <v>71</v>
          </cell>
          <cell r="D76" t="str">
            <v>NEH</v>
          </cell>
          <cell r="E76"/>
          <cell r="F76"/>
          <cell r="G76">
            <v>0.27292601248727483</v>
          </cell>
          <cell r="H76">
            <v>1099199000</v>
          </cell>
          <cell r="I76">
            <v>300000000</v>
          </cell>
          <cell r="J76" t="str">
            <v>ХЭХ-ын бүртгэх өдрөөр</v>
          </cell>
          <cell r="K76" t="str">
            <v xml:space="preserve">2022/12/31 өдрийн дотор </v>
          </cell>
          <cell r="L76" t="str">
            <v>ҮЦТТХТ</v>
          </cell>
        </row>
        <row r="77">
          <cell r="C77">
            <v>537</v>
          </cell>
          <cell r="D77" t="str">
            <v>ETR</v>
          </cell>
          <cell r="E77"/>
          <cell r="F77"/>
          <cell r="G77">
            <v>0</v>
          </cell>
          <cell r="H77"/>
          <cell r="I77"/>
          <cell r="J77"/>
          <cell r="K77"/>
          <cell r="L77"/>
        </row>
        <row r="78">
          <cell r="C78">
            <v>217</v>
          </cell>
          <cell r="D78" t="str">
            <v>TEE</v>
          </cell>
          <cell r="E78"/>
          <cell r="F78"/>
          <cell r="G78">
            <v>0</v>
          </cell>
          <cell r="H78"/>
          <cell r="I78"/>
          <cell r="J78"/>
          <cell r="K78"/>
          <cell r="L78"/>
        </row>
        <row r="79">
          <cell r="C79">
            <v>543</v>
          </cell>
          <cell r="D79" t="str">
            <v>ITLS</v>
          </cell>
          <cell r="E79"/>
          <cell r="F79"/>
          <cell r="G79">
            <v>0</v>
          </cell>
          <cell r="H79"/>
          <cell r="I79"/>
          <cell r="J79"/>
          <cell r="K79"/>
          <cell r="L79"/>
        </row>
        <row r="80">
          <cell r="C80">
            <v>329</v>
          </cell>
          <cell r="D80" t="str">
            <v>INT</v>
          </cell>
          <cell r="E80"/>
          <cell r="F80"/>
          <cell r="G80">
            <v>0</v>
          </cell>
          <cell r="H80"/>
          <cell r="I80"/>
          <cell r="J80"/>
          <cell r="K80"/>
          <cell r="L80"/>
        </row>
        <row r="81">
          <cell r="C81">
            <v>454</v>
          </cell>
          <cell r="D81" t="str">
            <v>HBT</v>
          </cell>
          <cell r="E81"/>
          <cell r="F81"/>
          <cell r="G81">
            <v>0</v>
          </cell>
          <cell r="H81"/>
          <cell r="I81"/>
          <cell r="J81"/>
          <cell r="K81"/>
          <cell r="L81"/>
        </row>
        <row r="82">
          <cell r="C82">
            <v>492</v>
          </cell>
          <cell r="D82" t="str">
            <v>BEU</v>
          </cell>
          <cell r="E82"/>
          <cell r="F82"/>
          <cell r="G82">
            <v>0</v>
          </cell>
          <cell r="H82"/>
          <cell r="I82"/>
          <cell r="J82"/>
          <cell r="K82"/>
          <cell r="L82"/>
        </row>
        <row r="83">
          <cell r="C83">
            <v>460</v>
          </cell>
          <cell r="D83" t="str">
            <v>SHV</v>
          </cell>
          <cell r="E83"/>
          <cell r="F83"/>
          <cell r="G83">
            <v>1</v>
          </cell>
          <cell r="H83">
            <v>13419101</v>
          </cell>
          <cell r="I83">
            <v>13419000</v>
          </cell>
          <cell r="J83" t="str">
            <v>МУ-ын УИХ-ын 88 тогтоолын дагуу Улсын төсөвт төвлөрүүлэх</v>
          </cell>
          <cell r="K83"/>
          <cell r="L83"/>
        </row>
        <row r="84">
          <cell r="C84">
            <v>524</v>
          </cell>
          <cell r="D84" t="str">
            <v>MDR</v>
          </cell>
          <cell r="E84"/>
          <cell r="F84"/>
          <cell r="G84">
            <v>0</v>
          </cell>
          <cell r="H84"/>
          <cell r="I84"/>
          <cell r="J84"/>
          <cell r="K84"/>
          <cell r="L84"/>
        </row>
        <row r="85">
          <cell r="C85">
            <v>148</v>
          </cell>
          <cell r="D85" t="str">
            <v>GFG</v>
          </cell>
          <cell r="E85"/>
          <cell r="F85"/>
          <cell r="G85">
            <v>0</v>
          </cell>
          <cell r="H85"/>
          <cell r="I85"/>
          <cell r="J85"/>
          <cell r="K85"/>
          <cell r="L85"/>
        </row>
        <row r="86">
          <cell r="C86">
            <v>97</v>
          </cell>
          <cell r="D86" t="str">
            <v>SOR</v>
          </cell>
          <cell r="E86"/>
          <cell r="F86"/>
          <cell r="G86">
            <v>0</v>
          </cell>
          <cell r="H86"/>
          <cell r="I86"/>
          <cell r="J86"/>
          <cell r="K86"/>
          <cell r="L86"/>
        </row>
        <row r="87">
          <cell r="C87">
            <v>86</v>
          </cell>
          <cell r="D87" t="str">
            <v>JGL</v>
          </cell>
          <cell r="E87"/>
          <cell r="F87"/>
          <cell r="G87">
            <v>0</v>
          </cell>
          <cell r="H87"/>
          <cell r="I87"/>
          <cell r="J87"/>
          <cell r="K87"/>
          <cell r="L87"/>
        </row>
        <row r="88">
          <cell r="C88">
            <v>300</v>
          </cell>
          <cell r="D88" t="str">
            <v>DMA</v>
          </cell>
          <cell r="E88"/>
          <cell r="F88"/>
          <cell r="G88">
            <v>0</v>
          </cell>
          <cell r="H88"/>
          <cell r="I88"/>
          <cell r="J88"/>
          <cell r="K88"/>
          <cell r="L88"/>
        </row>
        <row r="89">
          <cell r="C89">
            <v>239</v>
          </cell>
          <cell r="D89" t="str">
            <v>BLC</v>
          </cell>
          <cell r="E89"/>
          <cell r="F89"/>
          <cell r="G89">
            <v>0</v>
          </cell>
          <cell r="H89"/>
          <cell r="I89"/>
          <cell r="J89"/>
          <cell r="K89"/>
          <cell r="L89"/>
        </row>
        <row r="90">
          <cell r="C90">
            <v>246</v>
          </cell>
          <cell r="D90" t="str">
            <v>SUN</v>
          </cell>
          <cell r="E90"/>
          <cell r="F90"/>
          <cell r="G90">
            <v>0</v>
          </cell>
          <cell r="H90"/>
          <cell r="I90"/>
          <cell r="J90"/>
          <cell r="K90"/>
          <cell r="L90"/>
        </row>
        <row r="91">
          <cell r="C91">
            <v>176</v>
          </cell>
          <cell r="D91" t="str">
            <v>BSKY</v>
          </cell>
          <cell r="E91"/>
          <cell r="F91"/>
          <cell r="G91">
            <v>0</v>
          </cell>
          <cell r="H91"/>
          <cell r="I91"/>
          <cell r="J91"/>
          <cell r="K91"/>
          <cell r="L91"/>
        </row>
        <row r="92">
          <cell r="C92">
            <v>377</v>
          </cell>
          <cell r="D92" t="str">
            <v>SVR</v>
          </cell>
          <cell r="E92"/>
          <cell r="F92"/>
          <cell r="G92">
            <v>5</v>
          </cell>
          <cell r="H92">
            <v>156054</v>
          </cell>
          <cell r="I92">
            <v>780270</v>
          </cell>
          <cell r="J92" t="str">
            <v>ХЭХ-ын бүртгэх өдрөөр</v>
          </cell>
          <cell r="K92">
            <v>44742</v>
          </cell>
          <cell r="L92" t="str">
            <v>ҮЦТХТ</v>
          </cell>
        </row>
        <row r="93">
          <cell r="C93">
            <v>8</v>
          </cell>
          <cell r="D93" t="str">
            <v>HRD</v>
          </cell>
          <cell r="E93"/>
          <cell r="F93"/>
          <cell r="G93">
            <v>1677</v>
          </cell>
          <cell r="H93">
            <v>135266</v>
          </cell>
          <cell r="I93">
            <v>226841082</v>
          </cell>
          <cell r="J93">
            <v>44635</v>
          </cell>
          <cell r="K93">
            <v>44742</v>
          </cell>
          <cell r="L93" t="str">
            <v>ҮЦТХТ</v>
          </cell>
        </row>
        <row r="94">
          <cell r="C94">
            <v>23</v>
          </cell>
          <cell r="D94" t="str">
            <v>MNS</v>
          </cell>
          <cell r="E94"/>
          <cell r="F94"/>
          <cell r="G94">
            <v>0</v>
          </cell>
          <cell r="H94"/>
          <cell r="I94"/>
          <cell r="J94"/>
          <cell r="K94"/>
          <cell r="L94"/>
        </row>
        <row r="95">
          <cell r="C95">
            <v>179</v>
          </cell>
          <cell r="D95" t="str">
            <v>HHN</v>
          </cell>
          <cell r="E95"/>
          <cell r="F95"/>
          <cell r="G95">
            <v>0</v>
          </cell>
          <cell r="H95"/>
          <cell r="I95">
            <v>0</v>
          </cell>
          <cell r="J95"/>
          <cell r="K95"/>
          <cell r="L95"/>
        </row>
        <row r="96">
          <cell r="C96">
            <v>378</v>
          </cell>
          <cell r="D96" t="str">
            <v>HSR</v>
          </cell>
          <cell r="E96"/>
          <cell r="F96"/>
          <cell r="G96">
            <v>0</v>
          </cell>
          <cell r="H96"/>
          <cell r="I96"/>
          <cell r="J96"/>
          <cell r="K96"/>
          <cell r="L96"/>
        </row>
        <row r="97">
          <cell r="C97">
            <v>120</v>
          </cell>
          <cell r="D97" t="str">
            <v>HAM</v>
          </cell>
          <cell r="E97"/>
          <cell r="F97"/>
          <cell r="G97">
            <v>0</v>
          </cell>
          <cell r="H97"/>
          <cell r="I97" t="str">
            <v>-</v>
          </cell>
          <cell r="J97"/>
          <cell r="K97"/>
          <cell r="L97"/>
        </row>
        <row r="98">
          <cell r="C98">
            <v>17</v>
          </cell>
          <cell r="D98" t="str">
            <v>ATR</v>
          </cell>
          <cell r="E98" t="str">
            <v>B</v>
          </cell>
          <cell r="F98"/>
          <cell r="G98">
            <v>0</v>
          </cell>
          <cell r="H98"/>
          <cell r="I98" t="str">
            <v>-</v>
          </cell>
          <cell r="J98"/>
          <cell r="K98"/>
          <cell r="L98"/>
        </row>
        <row r="99">
          <cell r="C99">
            <v>448</v>
          </cell>
          <cell r="D99" t="str">
            <v xml:space="preserve">CHR </v>
          </cell>
          <cell r="E99"/>
          <cell r="F99"/>
          <cell r="G99">
            <v>0</v>
          </cell>
          <cell r="H99"/>
          <cell r="I99"/>
          <cell r="J99"/>
          <cell r="K99"/>
          <cell r="L99"/>
        </row>
        <row r="100">
          <cell r="C100">
            <v>209</v>
          </cell>
          <cell r="D100" t="str">
            <v>MCH</v>
          </cell>
          <cell r="E100"/>
          <cell r="F100"/>
          <cell r="G100">
            <v>1</v>
          </cell>
          <cell r="H100">
            <v>25870276</v>
          </cell>
          <cell r="I100">
            <v>25870276</v>
          </cell>
          <cell r="J100" t="str">
            <v>ХЭХ-ын бүртгэх өдрөөр</v>
          </cell>
          <cell r="K100">
            <v>44713</v>
          </cell>
          <cell r="L100" t="str">
            <v>ҮЦТТХТ</v>
          </cell>
        </row>
        <row r="101">
          <cell r="C101">
            <v>376</v>
          </cell>
          <cell r="D101" t="str">
            <v>HSX</v>
          </cell>
          <cell r="E101"/>
          <cell r="F101"/>
          <cell r="G101">
            <v>0</v>
          </cell>
          <cell r="H101"/>
          <cell r="I101"/>
          <cell r="J101"/>
          <cell r="K101"/>
          <cell r="L101"/>
        </row>
        <row r="102">
          <cell r="C102">
            <v>331</v>
          </cell>
          <cell r="D102" t="str">
            <v>ORD</v>
          </cell>
          <cell r="E102"/>
          <cell r="F102"/>
          <cell r="G102">
            <v>0</v>
          </cell>
          <cell r="H102"/>
          <cell r="I102"/>
          <cell r="J102"/>
          <cell r="K102"/>
          <cell r="L102"/>
        </row>
        <row r="103">
          <cell r="C103">
            <v>407</v>
          </cell>
          <cell r="D103" t="str">
            <v>TSA</v>
          </cell>
          <cell r="E103"/>
          <cell r="F103"/>
          <cell r="G103">
            <v>0</v>
          </cell>
          <cell r="H103"/>
          <cell r="I103"/>
          <cell r="J103"/>
          <cell r="K103"/>
          <cell r="L103"/>
        </row>
        <row r="104">
          <cell r="C104">
            <v>133</v>
          </cell>
          <cell r="D104" t="str">
            <v>HRL</v>
          </cell>
          <cell r="E104"/>
          <cell r="F104"/>
          <cell r="G104">
            <v>0</v>
          </cell>
          <cell r="H104"/>
          <cell r="I104"/>
          <cell r="J104"/>
          <cell r="K104"/>
          <cell r="L104"/>
        </row>
        <row r="105">
          <cell r="C105">
            <v>80</v>
          </cell>
          <cell r="D105" t="str">
            <v>MNG</v>
          </cell>
          <cell r="E105"/>
          <cell r="F105"/>
          <cell r="G105">
            <v>0</v>
          </cell>
          <cell r="H105"/>
          <cell r="I105"/>
          <cell r="J105"/>
          <cell r="K105"/>
          <cell r="L105"/>
        </row>
        <row r="106">
          <cell r="C106">
            <v>61</v>
          </cell>
          <cell r="D106" t="str">
            <v>JGV</v>
          </cell>
          <cell r="E106"/>
          <cell r="F106"/>
          <cell r="G106">
            <v>0</v>
          </cell>
          <cell r="H106"/>
          <cell r="I106">
            <v>0</v>
          </cell>
          <cell r="J106"/>
          <cell r="K106"/>
          <cell r="L106"/>
        </row>
        <row r="107">
          <cell r="C107">
            <v>68</v>
          </cell>
          <cell r="D107" t="str">
            <v>ERS</v>
          </cell>
          <cell r="E107"/>
          <cell r="F107"/>
          <cell r="G107">
            <v>0</v>
          </cell>
          <cell r="H107"/>
          <cell r="I107"/>
          <cell r="J107"/>
          <cell r="K107"/>
          <cell r="L107"/>
        </row>
        <row r="108">
          <cell r="C108">
            <v>530</v>
          </cell>
          <cell r="D108" t="str">
            <v>RMC</v>
          </cell>
          <cell r="E108"/>
          <cell r="F108"/>
          <cell r="G108">
            <v>0</v>
          </cell>
          <cell r="H108"/>
          <cell r="I108"/>
          <cell r="J108"/>
          <cell r="K108"/>
          <cell r="L108"/>
        </row>
        <row r="109">
          <cell r="C109">
            <v>558</v>
          </cell>
          <cell r="D109" t="str">
            <v>BOGD</v>
          </cell>
          <cell r="E109"/>
          <cell r="F109"/>
          <cell r="G109">
            <v>0</v>
          </cell>
          <cell r="H109"/>
          <cell r="I109"/>
          <cell r="J109"/>
          <cell r="K109"/>
          <cell r="L109"/>
        </row>
        <row r="110">
          <cell r="C110">
            <v>252</v>
          </cell>
          <cell r="D110" t="str">
            <v>DAR</v>
          </cell>
          <cell r="E110"/>
          <cell r="F110"/>
          <cell r="G110">
            <v>0</v>
          </cell>
          <cell r="H110"/>
          <cell r="I110"/>
          <cell r="J110"/>
          <cell r="K110"/>
          <cell r="L110"/>
        </row>
        <row r="111">
          <cell r="C111">
            <v>196</v>
          </cell>
          <cell r="D111" t="str">
            <v>TGS</v>
          </cell>
          <cell r="E111"/>
          <cell r="F111"/>
          <cell r="G111">
            <v>0</v>
          </cell>
          <cell r="H111"/>
          <cell r="I111"/>
          <cell r="J111"/>
          <cell r="K111"/>
          <cell r="L111"/>
        </row>
        <row r="112">
          <cell r="C112">
            <v>557</v>
          </cell>
          <cell r="D112" t="str">
            <v>CUMN</v>
          </cell>
          <cell r="E112"/>
          <cell r="F112"/>
          <cell r="G112">
            <v>0</v>
          </cell>
          <cell r="H112"/>
          <cell r="I112"/>
          <cell r="J112"/>
          <cell r="K112"/>
          <cell r="L112"/>
        </row>
        <row r="113">
          <cell r="C113">
            <v>150</v>
          </cell>
          <cell r="D113" t="str">
            <v>DBL</v>
          </cell>
          <cell r="E113"/>
          <cell r="F113"/>
          <cell r="G113">
            <v>0</v>
          </cell>
          <cell r="H113"/>
          <cell r="I113"/>
          <cell r="J113"/>
          <cell r="K113"/>
          <cell r="L113"/>
        </row>
        <row r="114">
          <cell r="C114">
            <v>445</v>
          </cell>
          <cell r="D114" t="str">
            <v>BTG</v>
          </cell>
          <cell r="E114"/>
          <cell r="F114"/>
          <cell r="G114">
            <v>100</v>
          </cell>
          <cell r="H114">
            <v>252608</v>
          </cell>
          <cell r="I114">
            <v>25260800</v>
          </cell>
          <cell r="J114" t="str">
            <v>ХЭХ-ын бүртгэх өдрөөр</v>
          </cell>
          <cell r="K114" t="str">
            <v>2022/12/31-ний өдрийн дотор</v>
          </cell>
          <cell r="L114" t="str">
            <v>ҮЦТХТ</v>
          </cell>
        </row>
        <row r="115">
          <cell r="C115">
            <v>311</v>
          </cell>
          <cell r="D115" t="str">
            <v>DES</v>
          </cell>
          <cell r="E115"/>
          <cell r="F115"/>
          <cell r="G115">
            <v>0</v>
          </cell>
          <cell r="H115"/>
          <cell r="I115"/>
          <cell r="J115"/>
          <cell r="K115"/>
          <cell r="L115"/>
        </row>
        <row r="116">
          <cell r="C116">
            <v>33</v>
          </cell>
          <cell r="D116" t="str">
            <v>CND</v>
          </cell>
          <cell r="E116"/>
          <cell r="F116"/>
          <cell r="G116">
            <v>0</v>
          </cell>
          <cell r="H116"/>
          <cell r="I116"/>
          <cell r="J116"/>
          <cell r="K116"/>
          <cell r="L116"/>
        </row>
        <row r="117">
          <cell r="C117">
            <v>317</v>
          </cell>
          <cell r="D117" t="str">
            <v>SIL</v>
          </cell>
          <cell r="E117"/>
          <cell r="F117"/>
          <cell r="G117">
            <v>0</v>
          </cell>
          <cell r="H117"/>
          <cell r="I117"/>
          <cell r="J117"/>
          <cell r="K117"/>
          <cell r="L117"/>
        </row>
        <row r="118">
          <cell r="C118">
            <v>263</v>
          </cell>
          <cell r="D118" t="str">
            <v>GTJ</v>
          </cell>
          <cell r="E118"/>
          <cell r="F118"/>
          <cell r="G118">
            <v>0</v>
          </cell>
          <cell r="H118"/>
          <cell r="I118"/>
          <cell r="J118"/>
          <cell r="K118"/>
          <cell r="L118"/>
        </row>
        <row r="119">
          <cell r="C119">
            <v>98</v>
          </cell>
          <cell r="D119" t="str">
            <v>ULZ</v>
          </cell>
          <cell r="E119"/>
          <cell r="F119"/>
          <cell r="G119">
            <v>0</v>
          </cell>
          <cell r="H119"/>
          <cell r="I119"/>
          <cell r="J119"/>
          <cell r="K119"/>
          <cell r="L119"/>
        </row>
        <row r="120">
          <cell r="C120">
            <v>444</v>
          </cell>
          <cell r="D120" t="str">
            <v>BDL</v>
          </cell>
          <cell r="E120"/>
          <cell r="F120"/>
          <cell r="G120">
            <v>600</v>
          </cell>
          <cell r="H120">
            <v>829622</v>
          </cell>
          <cell r="I120">
            <v>497773200</v>
          </cell>
          <cell r="J120" t="str">
            <v>2022.04.04</v>
          </cell>
          <cell r="K120" t="str">
            <v>2022.4.4-5.01 дотор</v>
          </cell>
          <cell r="L120" t="str">
            <v>ҮЦТХТ</v>
          </cell>
        </row>
        <row r="121">
          <cell r="C121">
            <v>108</v>
          </cell>
          <cell r="D121" t="str">
            <v>HUV</v>
          </cell>
          <cell r="E121"/>
          <cell r="F121"/>
          <cell r="G121">
            <v>10</v>
          </cell>
          <cell r="H121">
            <v>143959</v>
          </cell>
          <cell r="I121">
            <v>1439590</v>
          </cell>
          <cell r="J121" t="str">
            <v>2022.04.08</v>
          </cell>
          <cell r="K121" t="str">
            <v>2022.12.31-ний дотор</v>
          </cell>
          <cell r="L121" t="str">
            <v>ҮЦТХТ</v>
          </cell>
        </row>
        <row r="122">
          <cell r="C122">
            <v>65</v>
          </cell>
          <cell r="D122" t="str">
            <v>HBZ</v>
          </cell>
          <cell r="E122"/>
          <cell r="F122"/>
          <cell r="G122">
            <v>0</v>
          </cell>
          <cell r="H122"/>
          <cell r="I122"/>
          <cell r="J122"/>
          <cell r="K122"/>
          <cell r="L122"/>
        </row>
        <row r="123">
          <cell r="C123">
            <v>435</v>
          </cell>
          <cell r="D123" t="str">
            <v>BHL</v>
          </cell>
          <cell r="E123"/>
          <cell r="F123"/>
          <cell r="G123">
            <v>0</v>
          </cell>
          <cell r="H123"/>
          <cell r="I123"/>
          <cell r="J123"/>
          <cell r="K123"/>
          <cell r="L123"/>
        </row>
        <row r="124">
          <cell r="C124">
            <v>231</v>
          </cell>
          <cell r="D124" t="str">
            <v>ARV</v>
          </cell>
          <cell r="E124"/>
          <cell r="F124"/>
          <cell r="G124">
            <v>0</v>
          </cell>
          <cell r="H124"/>
          <cell r="I124"/>
          <cell r="J124"/>
          <cell r="K124"/>
          <cell r="L124"/>
        </row>
        <row r="125">
          <cell r="C125">
            <v>67</v>
          </cell>
          <cell r="D125" t="str">
            <v>NXE</v>
          </cell>
          <cell r="E125"/>
          <cell r="F125"/>
          <cell r="G125">
            <v>0</v>
          </cell>
          <cell r="H125"/>
          <cell r="I125"/>
          <cell r="J125"/>
          <cell r="K125"/>
          <cell r="L125"/>
        </row>
        <row r="126">
          <cell r="C126">
            <v>514</v>
          </cell>
          <cell r="D126" t="str">
            <v>DSD</v>
          </cell>
          <cell r="E126"/>
          <cell r="F126"/>
          <cell r="G126"/>
          <cell r="H126"/>
          <cell r="I126">
            <v>3565955680.8900003</v>
          </cell>
          <cell r="J126"/>
          <cell r="K126"/>
          <cell r="L126"/>
        </row>
        <row r="127">
          <cell r="C127">
            <v>497</v>
          </cell>
          <cell r="D127" t="str">
            <v>UDS</v>
          </cell>
          <cell r="E127"/>
          <cell r="F127"/>
          <cell r="G127"/>
          <cell r="H127"/>
          <cell r="I127"/>
          <cell r="J127"/>
          <cell r="K127"/>
          <cell r="L127"/>
        </row>
        <row r="128">
          <cell r="C128">
            <v>142</v>
          </cell>
          <cell r="D128" t="str">
            <v>TMZ</v>
          </cell>
          <cell r="E128"/>
          <cell r="F128"/>
          <cell r="G128"/>
          <cell r="H128"/>
          <cell r="I128"/>
          <cell r="J128"/>
          <cell r="K128"/>
          <cell r="L128"/>
        </row>
        <row r="129">
          <cell r="C129">
            <v>540</v>
          </cell>
          <cell r="D129" t="str">
            <v>MRX</v>
          </cell>
          <cell r="E129"/>
          <cell r="F129"/>
          <cell r="G129"/>
          <cell r="H129"/>
          <cell r="I129">
            <v>0</v>
          </cell>
          <cell r="J129"/>
          <cell r="K129"/>
          <cell r="L129"/>
        </row>
        <row r="130">
          <cell r="C130">
            <v>507</v>
          </cell>
          <cell r="D130" t="str">
            <v>BZO</v>
          </cell>
          <cell r="E130"/>
          <cell r="F130"/>
          <cell r="G130" t="str">
            <v>-</v>
          </cell>
          <cell r="H130"/>
          <cell r="J130"/>
          <cell r="K130"/>
          <cell r="L130"/>
        </row>
        <row r="131">
          <cell r="C131">
            <v>510</v>
          </cell>
          <cell r="D131" t="str">
            <v>HBJ</v>
          </cell>
          <cell r="E131"/>
          <cell r="F131"/>
          <cell r="G131"/>
          <cell r="H131"/>
          <cell r="I131">
            <v>500000000</v>
          </cell>
          <cell r="J131"/>
          <cell r="K131"/>
          <cell r="L131"/>
        </row>
        <row r="132">
          <cell r="C132"/>
          <cell r="D132"/>
          <cell r="E132"/>
          <cell r="F132"/>
          <cell r="G132"/>
          <cell r="H132"/>
          <cell r="I132">
            <v>106538740276.3</v>
          </cell>
          <cell r="J132"/>
          <cell r="K132"/>
          <cell r="L132"/>
        </row>
        <row r="133">
          <cell r="C133"/>
          <cell r="D133"/>
          <cell r="E133"/>
          <cell r="F133"/>
          <cell r="G133"/>
          <cell r="H133"/>
          <cell r="I133">
            <v>51159819084.300003</v>
          </cell>
          <cell r="J133"/>
          <cell r="K133"/>
          <cell r="L133"/>
        </row>
        <row r="134">
          <cell r="C134"/>
          <cell r="D134"/>
          <cell r="E134"/>
          <cell r="F134"/>
          <cell r="G134"/>
          <cell r="H134"/>
          <cell r="I134">
            <v>157698559360.60001</v>
          </cell>
          <cell r="J134"/>
          <cell r="K134"/>
          <cell r="L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</row>
        <row r="136">
          <cell r="C136">
            <v>528</v>
          </cell>
          <cell r="D136" t="str">
            <v>HRM</v>
          </cell>
          <cell r="E136"/>
          <cell r="F136"/>
          <cell r="G136">
            <v>6.3</v>
          </cell>
          <cell r="H136"/>
          <cell r="I136">
            <v>494820906.30000001</v>
          </cell>
          <cell r="J136">
            <v>44438</v>
          </cell>
          <cell r="K136"/>
          <cell r="L136"/>
        </row>
        <row r="137">
          <cell r="C137">
            <v>90</v>
          </cell>
          <cell r="D137" t="str">
            <v>APU</v>
          </cell>
          <cell r="E137" t="str">
            <v>B</v>
          </cell>
          <cell r="F137"/>
          <cell r="G137">
            <v>46</v>
          </cell>
          <cell r="H137">
            <v>1062974743</v>
          </cell>
          <cell r="I137">
            <v>48896838178</v>
          </cell>
          <cell r="J137">
            <v>44424</v>
          </cell>
          <cell r="K137" t="str">
            <v>2022.02.10-ний дотор</v>
          </cell>
          <cell r="L137" t="str">
            <v>ҮЦТХТ</v>
          </cell>
        </row>
        <row r="138">
          <cell r="C138">
            <v>135</v>
          </cell>
          <cell r="D138" t="str">
            <v>SUU</v>
          </cell>
          <cell r="E138"/>
          <cell r="F138" t="str">
            <v>UB</v>
          </cell>
          <cell r="G138">
            <v>5.14</v>
          </cell>
          <cell r="H138">
            <v>344000000</v>
          </cell>
          <cell r="I138">
            <v>1768160000</v>
          </cell>
          <cell r="J138">
            <v>44445</v>
          </cell>
          <cell r="K138" t="str">
            <v>2022.02.10-ний дотор</v>
          </cell>
          <cell r="L138" t="str">
            <v>ҮЦТХТ</v>
          </cell>
        </row>
        <row r="139">
          <cell r="C139"/>
          <cell r="D139"/>
          <cell r="E139"/>
          <cell r="F139"/>
          <cell r="G139"/>
          <cell r="H139"/>
          <cell r="I139">
            <v>51159819084.300003</v>
          </cell>
          <cell r="J139"/>
          <cell r="K139"/>
          <cell r="L139"/>
        </row>
        <row r="140">
          <cell r="C140"/>
          <cell r="D140"/>
          <cell r="E140"/>
          <cell r="F140"/>
          <cell r="G140">
            <v>17829778404.450001</v>
          </cell>
          <cell r="H140"/>
          <cell r="I140"/>
          <cell r="J140"/>
          <cell r="K140"/>
          <cell r="L140"/>
        </row>
        <row r="141">
          <cell r="C141"/>
          <cell r="D141"/>
          <cell r="E141"/>
          <cell r="F141"/>
          <cell r="G141">
            <v>3565955680.8900003</v>
          </cell>
          <cell r="H141"/>
          <cell r="I141"/>
          <cell r="J141"/>
          <cell r="K141"/>
          <cell r="L141"/>
        </row>
        <row r="142"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</row>
        <row r="143"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</row>
        <row r="144">
          <cell r="C144">
            <v>558</v>
          </cell>
          <cell r="D144" t="str">
            <v>BOGD</v>
          </cell>
          <cell r="E144"/>
          <cell r="F144"/>
          <cell r="G144">
            <v>19.280402253119998</v>
          </cell>
          <cell r="H144">
            <v>62500000</v>
          </cell>
          <cell r="I144">
            <v>1205025140.8199999</v>
          </cell>
          <cell r="J144">
            <v>44782</v>
          </cell>
          <cell r="K144">
            <v>44825</v>
          </cell>
          <cell r="L144" t="str">
            <v>ҮЦТХТ</v>
          </cell>
        </row>
        <row r="145">
          <cell r="C145">
            <v>90</v>
          </cell>
          <cell r="D145" t="str">
            <v>APU</v>
          </cell>
          <cell r="E145" t="str">
            <v>B</v>
          </cell>
          <cell r="F145"/>
          <cell r="G145">
            <v>45</v>
          </cell>
          <cell r="H145">
            <v>1062974743</v>
          </cell>
          <cell r="I145">
            <v>47833863435</v>
          </cell>
          <cell r="J145">
            <v>44795</v>
          </cell>
          <cell r="K145" t="str">
            <v>2023.02.10-ны дотор</v>
          </cell>
          <cell r="L145" t="str">
            <v>ҮЦТХТ</v>
          </cell>
        </row>
        <row r="146">
          <cell r="C146">
            <v>135</v>
          </cell>
          <cell r="D146" t="str">
            <v>SUU</v>
          </cell>
          <cell r="E146"/>
          <cell r="F146" t="str">
            <v>UB</v>
          </cell>
          <cell r="G146">
            <v>4.5999999999999996</v>
          </cell>
          <cell r="H146">
            <v>344000000</v>
          </cell>
          <cell r="I146">
            <v>1582399999.9999998</v>
          </cell>
          <cell r="J146">
            <v>44810</v>
          </cell>
          <cell r="K146" t="str">
            <v>2023.02.10-ны дотор</v>
          </cell>
          <cell r="L146" t="str">
            <v>ҮЦТХТ</v>
          </cell>
        </row>
        <row r="147">
          <cell r="C147">
            <v>528</v>
          </cell>
          <cell r="D147" t="str">
            <v>HRM</v>
          </cell>
          <cell r="E147"/>
          <cell r="F147"/>
          <cell r="G147">
            <v>8.02</v>
          </cell>
          <cell r="H147">
            <v>78543001</v>
          </cell>
          <cell r="I147">
            <v>629914868.01999998</v>
          </cell>
          <cell r="J147">
            <v>44820</v>
          </cell>
          <cell r="K147" t="str">
            <v xml:space="preserve">2022/09/20-ноос </v>
          </cell>
          <cell r="L147" t="str">
            <v>ҮЦТТХТ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1ED1-0DAC-49FA-B836-7C783387B2FB}">
  <dimension ref="A1:L56"/>
  <sheetViews>
    <sheetView tabSelected="1" topLeftCell="A13" workbookViewId="0">
      <selection activeCell="H59" sqref="H59"/>
    </sheetView>
  </sheetViews>
  <sheetFormatPr defaultRowHeight="15" x14ac:dyDescent="0.25"/>
  <cols>
    <col min="1" max="1" width="5.85546875" style="1" customWidth="1"/>
    <col min="2" max="2" width="20" customWidth="1"/>
    <col min="3" max="3" width="9" style="1" customWidth="1"/>
    <col min="4" max="4" width="7.42578125" style="1" customWidth="1"/>
    <col min="5" max="5" width="11.42578125" style="1" customWidth="1"/>
    <col min="6" max="6" width="17.7109375" customWidth="1"/>
    <col min="7" max="7" width="21.7109375" customWidth="1"/>
    <col min="8" max="8" width="17.5703125" style="1" customWidth="1"/>
    <col min="9" max="9" width="22.85546875" style="20" customWidth="1"/>
    <col min="10" max="10" width="17.85546875" style="1" customWidth="1"/>
    <col min="11" max="11" width="46.7109375" customWidth="1"/>
  </cols>
  <sheetData>
    <row r="1" spans="1:11" x14ac:dyDescent="0.25">
      <c r="A1" s="40" t="s">
        <v>0</v>
      </c>
      <c r="B1" s="40"/>
      <c r="C1" s="40"/>
      <c r="D1" s="40"/>
      <c r="E1" s="40"/>
      <c r="F1" s="40"/>
      <c r="G1" s="40"/>
      <c r="H1" s="23"/>
      <c r="J1" s="23"/>
      <c r="K1" s="20"/>
    </row>
    <row r="2" spans="1:11" x14ac:dyDescent="0.25">
      <c r="A2" s="23"/>
      <c r="B2" s="20"/>
      <c r="C2" s="23"/>
      <c r="D2" s="23"/>
      <c r="E2" s="23"/>
      <c r="F2" s="20"/>
      <c r="G2" s="20"/>
      <c r="H2" s="23"/>
      <c r="J2" s="23"/>
      <c r="K2" s="2">
        <v>44926</v>
      </c>
    </row>
    <row r="3" spans="1:11" s="39" customFormat="1" ht="51" x14ac:dyDescent="0.2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6" t="s">
        <v>7</v>
      </c>
      <c r="H3" s="37" t="s">
        <v>93</v>
      </c>
      <c r="I3" s="38" t="s">
        <v>94</v>
      </c>
      <c r="J3" s="38" t="s">
        <v>95</v>
      </c>
      <c r="K3" s="38" t="s">
        <v>96</v>
      </c>
    </row>
    <row r="4" spans="1:11" x14ac:dyDescent="0.25">
      <c r="A4" s="3">
        <v>1</v>
      </c>
      <c r="B4" s="4" t="s">
        <v>8</v>
      </c>
      <c r="C4" s="3">
        <v>549</v>
      </c>
      <c r="D4" s="3" t="s">
        <v>9</v>
      </c>
      <c r="E4" s="3">
        <v>10.4</v>
      </c>
      <c r="F4" s="4">
        <v>200000000</v>
      </c>
      <c r="G4" s="5">
        <v>2080000000</v>
      </c>
      <c r="H4" s="25">
        <v>44657</v>
      </c>
      <c r="I4" s="26" t="s">
        <v>105</v>
      </c>
      <c r="J4" s="24" t="str">
        <f>VLOOKUP(C4,[1]Sheet6!$C$4:$L$147,10,0)</f>
        <v>ҮЦТХТ</v>
      </c>
      <c r="K4" s="26" t="s">
        <v>121</v>
      </c>
    </row>
    <row r="5" spans="1:11" x14ac:dyDescent="0.25">
      <c r="A5" s="3">
        <v>2</v>
      </c>
      <c r="B5" s="4" t="s">
        <v>10</v>
      </c>
      <c r="C5" s="3">
        <v>44</v>
      </c>
      <c r="D5" s="3" t="s">
        <v>11</v>
      </c>
      <c r="E5" s="3">
        <v>108</v>
      </c>
      <c r="F5" s="4">
        <v>1189983</v>
      </c>
      <c r="G5" s="5">
        <v>128518164</v>
      </c>
      <c r="H5" s="25">
        <v>44659</v>
      </c>
      <c r="I5" s="26" t="s">
        <v>106</v>
      </c>
      <c r="J5" s="24" t="s">
        <v>91</v>
      </c>
      <c r="K5" s="26" t="s">
        <v>122</v>
      </c>
    </row>
    <row r="6" spans="1:11" x14ac:dyDescent="0.25">
      <c r="A6" s="3">
        <v>3</v>
      </c>
      <c r="B6" s="4" t="s">
        <v>12</v>
      </c>
      <c r="C6" s="3">
        <v>438</v>
      </c>
      <c r="D6" s="3" t="s">
        <v>13</v>
      </c>
      <c r="E6" s="3">
        <v>0.85</v>
      </c>
      <c r="F6" s="4">
        <v>1131087531</v>
      </c>
      <c r="G6" s="5">
        <v>961424401.35000002</v>
      </c>
      <c r="H6" s="25">
        <f>VLOOKUP(C6,[1]Sheet6!$C$6:$J$131,8,0)</f>
        <v>44627</v>
      </c>
      <c r="I6" s="27" t="s">
        <v>107</v>
      </c>
      <c r="J6" s="24" t="s">
        <v>91</v>
      </c>
      <c r="K6" s="26" t="s">
        <v>123</v>
      </c>
    </row>
    <row r="7" spans="1:11" x14ac:dyDescent="0.25">
      <c r="A7" s="3">
        <v>4</v>
      </c>
      <c r="B7" s="4" t="s">
        <v>14</v>
      </c>
      <c r="C7" s="3">
        <v>195</v>
      </c>
      <c r="D7" s="3" t="s">
        <v>15</v>
      </c>
      <c r="E7" s="3">
        <v>10</v>
      </c>
      <c r="F7" s="4">
        <v>131547500</v>
      </c>
      <c r="G7" s="5">
        <v>1315475000</v>
      </c>
      <c r="H7" s="25">
        <v>44651</v>
      </c>
      <c r="I7" s="26" t="s">
        <v>108</v>
      </c>
      <c r="J7" s="24" t="s">
        <v>91</v>
      </c>
      <c r="K7" s="26" t="s">
        <v>124</v>
      </c>
    </row>
    <row r="8" spans="1:11" ht="15.75" customHeight="1" x14ac:dyDescent="0.25">
      <c r="A8" s="3">
        <v>5</v>
      </c>
      <c r="B8" s="4" t="s">
        <v>16</v>
      </c>
      <c r="C8" s="3">
        <v>554</v>
      </c>
      <c r="D8" s="3" t="s">
        <v>17</v>
      </c>
      <c r="E8" s="6">
        <v>5</v>
      </c>
      <c r="F8" s="4">
        <v>235319718</v>
      </c>
      <c r="G8" s="5">
        <v>1176598590</v>
      </c>
      <c r="H8" s="25">
        <v>44638</v>
      </c>
      <c r="I8" s="26" t="s">
        <v>109</v>
      </c>
      <c r="J8" s="24" t="s">
        <v>91</v>
      </c>
      <c r="K8" s="26" t="s">
        <v>125</v>
      </c>
    </row>
    <row r="9" spans="1:11" x14ac:dyDescent="0.25">
      <c r="A9" s="3">
        <v>6</v>
      </c>
      <c r="B9" s="4" t="s">
        <v>18</v>
      </c>
      <c r="C9" s="3">
        <v>522</v>
      </c>
      <c r="D9" s="3" t="s">
        <v>19</v>
      </c>
      <c r="E9" s="3">
        <v>50</v>
      </c>
      <c r="F9" s="4">
        <v>13694883</v>
      </c>
      <c r="G9" s="5">
        <v>684744150</v>
      </c>
      <c r="H9" s="25">
        <v>44659</v>
      </c>
      <c r="I9" s="26" t="s">
        <v>97</v>
      </c>
      <c r="J9" s="24" t="s">
        <v>91</v>
      </c>
      <c r="K9" s="26" t="s">
        <v>126</v>
      </c>
    </row>
    <row r="10" spans="1:11" x14ac:dyDescent="0.25">
      <c r="A10" s="3">
        <v>7</v>
      </c>
      <c r="B10" s="4" t="s">
        <v>20</v>
      </c>
      <c r="C10" s="3">
        <v>548</v>
      </c>
      <c r="D10" s="3" t="s">
        <v>21</v>
      </c>
      <c r="E10" s="3">
        <v>40</v>
      </c>
      <c r="F10" s="4">
        <v>25000000</v>
      </c>
      <c r="G10" s="5">
        <v>1000000000</v>
      </c>
      <c r="H10" s="25">
        <v>44655</v>
      </c>
      <c r="I10" s="26" t="s">
        <v>110</v>
      </c>
      <c r="J10" s="24" t="s">
        <v>91</v>
      </c>
      <c r="K10" s="26" t="s">
        <v>127</v>
      </c>
    </row>
    <row r="11" spans="1:11" x14ac:dyDescent="0.25">
      <c r="A11" s="3">
        <v>8</v>
      </c>
      <c r="B11" s="4" t="s">
        <v>22</v>
      </c>
      <c r="C11" s="3">
        <v>544</v>
      </c>
      <c r="D11" s="3" t="s">
        <v>23</v>
      </c>
      <c r="E11" s="6">
        <v>17.096419999999998</v>
      </c>
      <c r="F11" s="4">
        <v>56417000</v>
      </c>
      <c r="G11" s="5">
        <v>964528727.13999987</v>
      </c>
      <c r="H11" s="25">
        <v>44654</v>
      </c>
      <c r="I11" s="26" t="s">
        <v>111</v>
      </c>
      <c r="J11" s="24" t="s">
        <v>91</v>
      </c>
      <c r="K11" s="26" t="s">
        <v>128</v>
      </c>
    </row>
    <row r="12" spans="1:11" x14ac:dyDescent="0.25">
      <c r="A12" s="3">
        <v>9</v>
      </c>
      <c r="B12" s="4" t="s">
        <v>24</v>
      </c>
      <c r="C12" s="3">
        <v>541</v>
      </c>
      <c r="D12" s="3" t="s">
        <v>25</v>
      </c>
      <c r="E12" s="7">
        <v>2</v>
      </c>
      <c r="F12" s="4">
        <v>99586363</v>
      </c>
      <c r="G12" s="5">
        <v>199172726</v>
      </c>
      <c r="H12" s="25">
        <v>44657</v>
      </c>
      <c r="I12" s="26" t="s">
        <v>112</v>
      </c>
      <c r="J12" s="24" t="s">
        <v>91</v>
      </c>
      <c r="K12" s="26" t="s">
        <v>126</v>
      </c>
    </row>
    <row r="13" spans="1:11" x14ac:dyDescent="0.25">
      <c r="A13" s="3">
        <v>10</v>
      </c>
      <c r="B13" s="4" t="s">
        <v>26</v>
      </c>
      <c r="C13" s="3">
        <v>90</v>
      </c>
      <c r="D13" s="3" t="s">
        <v>27</v>
      </c>
      <c r="E13" s="3">
        <f>46+60</f>
        <v>106</v>
      </c>
      <c r="F13" s="4">
        <v>1062974743</v>
      </c>
      <c r="G13" s="5">
        <v>112675322758</v>
      </c>
      <c r="H13" s="25">
        <v>44659</v>
      </c>
      <c r="I13" s="26" t="s">
        <v>113</v>
      </c>
      <c r="J13" s="24" t="s">
        <v>91</v>
      </c>
      <c r="K13" s="26" t="s">
        <v>129</v>
      </c>
    </row>
    <row r="14" spans="1:11" x14ac:dyDescent="0.25">
      <c r="A14" s="3">
        <v>11</v>
      </c>
      <c r="B14" s="4" t="s">
        <v>28</v>
      </c>
      <c r="C14" s="3">
        <v>135</v>
      </c>
      <c r="D14" s="3" t="s">
        <v>29</v>
      </c>
      <c r="E14" s="3">
        <f>5.14+4.62</f>
        <v>9.76</v>
      </c>
      <c r="F14" s="4">
        <v>344000000</v>
      </c>
      <c r="G14" s="5">
        <v>3357440000</v>
      </c>
      <c r="H14" s="25">
        <v>44659</v>
      </c>
      <c r="I14" s="26" t="s">
        <v>113</v>
      </c>
      <c r="J14" s="24" t="s">
        <v>91</v>
      </c>
      <c r="K14" s="26" t="s">
        <v>130</v>
      </c>
    </row>
    <row r="15" spans="1:11" x14ac:dyDescent="0.25">
      <c r="A15" s="3">
        <v>12</v>
      </c>
      <c r="B15" s="4" t="s">
        <v>30</v>
      </c>
      <c r="C15" s="3">
        <v>550</v>
      </c>
      <c r="D15" s="3" t="s">
        <v>31</v>
      </c>
      <c r="E15" s="3">
        <v>4.5</v>
      </c>
      <c r="F15" s="4">
        <v>280000000</v>
      </c>
      <c r="G15" s="5">
        <v>1260000000</v>
      </c>
      <c r="H15" s="25">
        <v>44659</v>
      </c>
      <c r="I15" s="26" t="s">
        <v>114</v>
      </c>
      <c r="J15" s="24" t="s">
        <v>91</v>
      </c>
      <c r="K15" s="26" t="s">
        <v>131</v>
      </c>
    </row>
    <row r="16" spans="1:11" x14ac:dyDescent="0.25">
      <c r="A16" s="3">
        <v>13</v>
      </c>
      <c r="B16" s="4" t="s">
        <v>32</v>
      </c>
      <c r="C16" s="3">
        <v>326</v>
      </c>
      <c r="D16" s="3" t="s">
        <v>33</v>
      </c>
      <c r="E16" s="3">
        <v>46.58</v>
      </c>
      <c r="F16" s="4">
        <v>28614263</v>
      </c>
      <c r="G16" s="5">
        <v>1332852370.54</v>
      </c>
      <c r="H16" s="25">
        <v>44659</v>
      </c>
      <c r="I16" s="26" t="s">
        <v>99</v>
      </c>
      <c r="J16" s="24" t="s">
        <v>91</v>
      </c>
      <c r="K16" s="26" t="s">
        <v>132</v>
      </c>
    </row>
    <row r="17" spans="1:12" x14ac:dyDescent="0.25">
      <c r="A17" s="3">
        <v>14</v>
      </c>
      <c r="B17" s="4" t="s">
        <v>34</v>
      </c>
      <c r="C17" s="3">
        <v>208</v>
      </c>
      <c r="D17" s="3" t="s">
        <v>35</v>
      </c>
      <c r="E17" s="3">
        <v>100</v>
      </c>
      <c r="F17" s="4">
        <v>3800721</v>
      </c>
      <c r="G17" s="5">
        <v>380072100</v>
      </c>
      <c r="H17" s="25">
        <v>44656</v>
      </c>
      <c r="I17" s="26" t="s">
        <v>100</v>
      </c>
      <c r="J17" s="24" t="s">
        <v>92</v>
      </c>
      <c r="K17" s="26" t="s">
        <v>133</v>
      </c>
    </row>
    <row r="18" spans="1:12" x14ac:dyDescent="0.25">
      <c r="A18" s="3">
        <v>15</v>
      </c>
      <c r="B18" s="4" t="s">
        <v>36</v>
      </c>
      <c r="C18" s="3">
        <v>551</v>
      </c>
      <c r="D18" s="3" t="s">
        <v>37</v>
      </c>
      <c r="E18" s="3">
        <v>2</v>
      </c>
      <c r="F18" s="4">
        <v>408850428</v>
      </c>
      <c r="G18" s="5">
        <v>817700856</v>
      </c>
      <c r="H18" s="25">
        <v>44651</v>
      </c>
      <c r="I18" s="26" t="s">
        <v>162</v>
      </c>
      <c r="J18" s="24" t="s">
        <v>91</v>
      </c>
      <c r="K18" s="26" t="s">
        <v>134</v>
      </c>
    </row>
    <row r="19" spans="1:12" x14ac:dyDescent="0.25">
      <c r="A19" s="3">
        <v>16</v>
      </c>
      <c r="B19" s="4" t="s">
        <v>38</v>
      </c>
      <c r="C19" s="3">
        <v>88</v>
      </c>
      <c r="D19" s="3" t="s">
        <v>39</v>
      </c>
      <c r="E19" s="3">
        <v>1427</v>
      </c>
      <c r="F19" s="4">
        <v>1575010</v>
      </c>
      <c r="G19" s="5">
        <v>2247539270</v>
      </c>
      <c r="H19" s="25">
        <v>44658</v>
      </c>
      <c r="I19" s="26" t="s">
        <v>101</v>
      </c>
      <c r="J19" s="24" t="str">
        <f>VLOOKUP(C19,[1]Sheet6!$C$4:$L$147,10,0)</f>
        <v>ХК</v>
      </c>
      <c r="K19" s="26" t="s">
        <v>135</v>
      </c>
    </row>
    <row r="20" spans="1:12" x14ac:dyDescent="0.25">
      <c r="A20" s="3">
        <v>17</v>
      </c>
      <c r="B20" s="4" t="s">
        <v>40</v>
      </c>
      <c r="C20" s="3">
        <v>191</v>
      </c>
      <c r="D20" s="3" t="s">
        <v>41</v>
      </c>
      <c r="E20" s="3">
        <v>39.9</v>
      </c>
      <c r="F20" s="4">
        <v>3479320</v>
      </c>
      <c r="G20" s="5">
        <v>138822600</v>
      </c>
      <c r="H20" s="25">
        <v>44662</v>
      </c>
      <c r="I20" s="26" t="s">
        <v>102</v>
      </c>
      <c r="J20" s="24" t="s">
        <v>91</v>
      </c>
      <c r="K20" s="26" t="s">
        <v>136</v>
      </c>
    </row>
    <row r="21" spans="1:12" x14ac:dyDescent="0.25">
      <c r="A21" s="3">
        <v>18</v>
      </c>
      <c r="B21" s="4" t="s">
        <v>42</v>
      </c>
      <c r="C21" s="3">
        <v>7</v>
      </c>
      <c r="D21" s="3" t="s">
        <v>43</v>
      </c>
      <c r="E21" s="7">
        <v>1200</v>
      </c>
      <c r="F21" s="4">
        <v>404829</v>
      </c>
      <c r="G21" s="5">
        <v>485794800</v>
      </c>
      <c r="H21" s="25">
        <v>44630</v>
      </c>
      <c r="I21" s="26" t="s">
        <v>102</v>
      </c>
      <c r="J21" s="24" t="s">
        <v>91</v>
      </c>
      <c r="K21" s="26" t="s">
        <v>137</v>
      </c>
    </row>
    <row r="22" spans="1:12" x14ac:dyDescent="0.25">
      <c r="A22" s="3">
        <v>19</v>
      </c>
      <c r="B22" s="4" t="s">
        <v>44</v>
      </c>
      <c r="C22" s="3">
        <v>458</v>
      </c>
      <c r="D22" s="3" t="s">
        <v>45</v>
      </c>
      <c r="E22" s="3">
        <v>257</v>
      </c>
      <c r="F22" s="4">
        <v>52665200</v>
      </c>
      <c r="G22" s="5">
        <v>13534956400</v>
      </c>
      <c r="H22" s="25">
        <v>44655</v>
      </c>
      <c r="I22" s="26" t="s">
        <v>103</v>
      </c>
      <c r="J22" s="24" t="s">
        <v>91</v>
      </c>
      <c r="K22" s="26" t="s">
        <v>138</v>
      </c>
    </row>
    <row r="23" spans="1:12" x14ac:dyDescent="0.25">
      <c r="A23" s="3">
        <v>20</v>
      </c>
      <c r="B23" s="4" t="s">
        <v>46</v>
      </c>
      <c r="C23" s="3">
        <v>547</v>
      </c>
      <c r="D23" s="3" t="s">
        <v>47</v>
      </c>
      <c r="E23" s="3">
        <v>3</v>
      </c>
      <c r="F23" s="4">
        <v>624301600</v>
      </c>
      <c r="G23" s="5">
        <v>1872904800</v>
      </c>
      <c r="H23" s="25">
        <v>44655</v>
      </c>
      <c r="I23" s="26" t="s">
        <v>163</v>
      </c>
      <c r="J23" s="24" t="s">
        <v>91</v>
      </c>
      <c r="K23" s="26" t="s">
        <v>139</v>
      </c>
    </row>
    <row r="24" spans="1:12" x14ac:dyDescent="0.25">
      <c r="A24" s="3">
        <v>21</v>
      </c>
      <c r="B24" s="4" t="s">
        <v>48</v>
      </c>
      <c r="C24" s="3">
        <v>22</v>
      </c>
      <c r="D24" s="3" t="s">
        <v>49</v>
      </c>
      <c r="E24" s="3">
        <v>250</v>
      </c>
      <c r="F24" s="4">
        <v>1023703</v>
      </c>
      <c r="G24" s="5">
        <v>255925750</v>
      </c>
      <c r="H24" s="25">
        <v>44655</v>
      </c>
      <c r="I24" s="26" t="s">
        <v>164</v>
      </c>
      <c r="J24" s="24" t="s">
        <v>92</v>
      </c>
      <c r="K24" s="26" t="s">
        <v>140</v>
      </c>
    </row>
    <row r="25" spans="1:12" x14ac:dyDescent="0.25">
      <c r="A25" s="3">
        <v>22</v>
      </c>
      <c r="B25" s="4" t="s">
        <v>50</v>
      </c>
      <c r="C25" s="3">
        <v>379</v>
      </c>
      <c r="D25" s="3" t="s">
        <v>51</v>
      </c>
      <c r="E25" s="3">
        <v>230</v>
      </c>
      <c r="F25" s="4">
        <v>1368206</v>
      </c>
      <c r="G25" s="5">
        <v>314687380</v>
      </c>
      <c r="H25" s="25">
        <v>44655</v>
      </c>
      <c r="I25" s="26" t="s">
        <v>104</v>
      </c>
      <c r="J25" s="24" t="s">
        <v>91</v>
      </c>
      <c r="K25" s="26" t="s">
        <v>141</v>
      </c>
    </row>
    <row r="26" spans="1:12" ht="25.5" x14ac:dyDescent="0.25">
      <c r="A26" s="3">
        <v>23</v>
      </c>
      <c r="B26" s="4" t="s">
        <v>52</v>
      </c>
      <c r="C26" s="3">
        <v>508</v>
      </c>
      <c r="D26" s="3" t="s">
        <v>53</v>
      </c>
      <c r="E26" s="3">
        <v>37.47</v>
      </c>
      <c r="F26" s="4">
        <v>10385116</v>
      </c>
      <c r="G26" s="5">
        <v>389130296.51999998</v>
      </c>
      <c r="H26" s="29">
        <f>VLOOKUP(C26,[1]Sheet6!$C$6:$J$131,8,0)</f>
        <v>44666</v>
      </c>
      <c r="I26" s="5" t="s">
        <v>116</v>
      </c>
      <c r="J26" s="30" t="s">
        <v>92</v>
      </c>
      <c r="K26" s="5" t="s">
        <v>142</v>
      </c>
    </row>
    <row r="27" spans="1:12" x14ac:dyDescent="0.25">
      <c r="A27" s="3">
        <v>24</v>
      </c>
      <c r="B27" s="4" t="s">
        <v>168</v>
      </c>
      <c r="C27" s="3">
        <v>545</v>
      </c>
      <c r="D27" s="3" t="s">
        <v>54</v>
      </c>
      <c r="E27" s="3">
        <v>1.5</v>
      </c>
      <c r="F27" s="4">
        <v>740506932</v>
      </c>
      <c r="G27" s="5">
        <v>1108952525.5</v>
      </c>
      <c r="H27" s="25">
        <f>VLOOKUP(C27,[1]Sheet6!$C$6:$J$131,8,0)</f>
        <v>44617</v>
      </c>
      <c r="I27" s="27" t="s">
        <v>115</v>
      </c>
      <c r="J27" s="24" t="s">
        <v>91</v>
      </c>
      <c r="K27" s="26" t="s">
        <v>143</v>
      </c>
    </row>
    <row r="28" spans="1:12" x14ac:dyDescent="0.25">
      <c r="A28" s="3">
        <v>25</v>
      </c>
      <c r="B28" s="4" t="s">
        <v>55</v>
      </c>
      <c r="C28" s="3">
        <v>441</v>
      </c>
      <c r="D28" s="3" t="s">
        <v>56</v>
      </c>
      <c r="E28" s="7">
        <v>500</v>
      </c>
      <c r="F28" s="4">
        <v>1446755</v>
      </c>
      <c r="G28" s="5">
        <v>723377500</v>
      </c>
      <c r="H28" s="25">
        <f>VLOOKUP(C28,[1]Sheet6!$C$6:$J$131,8,0)</f>
        <v>44630</v>
      </c>
      <c r="I28" s="26" t="s">
        <v>117</v>
      </c>
      <c r="J28" s="24" t="s">
        <v>91</v>
      </c>
      <c r="K28" s="26" t="s">
        <v>148</v>
      </c>
      <c r="L28" s="22"/>
    </row>
    <row r="29" spans="1:12" x14ac:dyDescent="0.25">
      <c r="A29" s="3">
        <v>26</v>
      </c>
      <c r="B29" s="4" t="s">
        <v>178</v>
      </c>
      <c r="C29" s="3">
        <v>234</v>
      </c>
      <c r="D29" s="3" t="s">
        <v>57</v>
      </c>
      <c r="E29" s="3">
        <v>100</v>
      </c>
      <c r="F29" s="4">
        <v>242464</v>
      </c>
      <c r="G29" s="5">
        <v>24246400</v>
      </c>
      <c r="H29" s="25">
        <f>VLOOKUP(C29,[1]Sheet6!$C$6:$J$131,8,0)</f>
        <v>44629</v>
      </c>
      <c r="I29" s="26" t="s">
        <v>105</v>
      </c>
      <c r="J29" s="24" t="s">
        <v>91</v>
      </c>
      <c r="K29" s="26" t="s">
        <v>130</v>
      </c>
    </row>
    <row r="30" spans="1:12" x14ac:dyDescent="0.25">
      <c r="A30" s="3">
        <v>27</v>
      </c>
      <c r="B30" s="4" t="s">
        <v>58</v>
      </c>
      <c r="C30" s="3">
        <v>461</v>
      </c>
      <c r="D30" s="3" t="s">
        <v>59</v>
      </c>
      <c r="E30" s="3">
        <v>20</v>
      </c>
      <c r="F30" s="4">
        <v>3151304</v>
      </c>
      <c r="G30" s="5">
        <v>63026080</v>
      </c>
      <c r="H30" s="25">
        <v>44659</v>
      </c>
      <c r="I30" s="27" t="s">
        <v>118</v>
      </c>
      <c r="J30" s="24" t="s">
        <v>91</v>
      </c>
      <c r="K30" s="26" t="s">
        <v>144</v>
      </c>
    </row>
    <row r="31" spans="1:12" x14ac:dyDescent="0.25">
      <c r="A31" s="3">
        <v>28</v>
      </c>
      <c r="B31" s="4" t="s">
        <v>173</v>
      </c>
      <c r="C31" s="3">
        <v>528</v>
      </c>
      <c r="D31" s="3" t="s">
        <v>60</v>
      </c>
      <c r="E31" s="6">
        <v>12.66</v>
      </c>
      <c r="F31" s="4">
        <v>78543001</v>
      </c>
      <c r="G31" s="5">
        <v>994354392.65999997</v>
      </c>
      <c r="H31" s="25">
        <f>VLOOKUP(C31,[1]Sheet6!$C$6:$J$131,8,0)</f>
        <v>44630</v>
      </c>
      <c r="I31" s="27" t="s">
        <v>165</v>
      </c>
      <c r="J31" s="24" t="s">
        <v>91</v>
      </c>
      <c r="K31" s="26" t="s">
        <v>149</v>
      </c>
    </row>
    <row r="32" spans="1:12" x14ac:dyDescent="0.25">
      <c r="A32" s="3">
        <v>29</v>
      </c>
      <c r="B32" s="4" t="s">
        <v>61</v>
      </c>
      <c r="C32" s="3">
        <v>476</v>
      </c>
      <c r="D32" s="3" t="s">
        <v>62</v>
      </c>
      <c r="E32" s="3">
        <v>500</v>
      </c>
      <c r="F32" s="4">
        <v>40662</v>
      </c>
      <c r="G32" s="5">
        <v>20331000</v>
      </c>
      <c r="H32" s="25">
        <v>44627</v>
      </c>
      <c r="I32" s="27" t="s">
        <v>119</v>
      </c>
      <c r="J32" s="24" t="s">
        <v>92</v>
      </c>
      <c r="K32" s="26" t="s">
        <v>128</v>
      </c>
    </row>
    <row r="33" spans="1:11" x14ac:dyDescent="0.25">
      <c r="A33" s="3">
        <v>30</v>
      </c>
      <c r="B33" s="4" t="s">
        <v>63</v>
      </c>
      <c r="C33" s="3">
        <v>38</v>
      </c>
      <c r="D33" s="3" t="s">
        <v>64</v>
      </c>
      <c r="E33" s="3">
        <v>600</v>
      </c>
      <c r="F33" s="4">
        <v>400212</v>
      </c>
      <c r="G33" s="5">
        <v>240127200</v>
      </c>
      <c r="H33" s="25">
        <v>44650</v>
      </c>
      <c r="I33" s="27" t="s">
        <v>105</v>
      </c>
      <c r="J33" s="24" t="s">
        <v>91</v>
      </c>
      <c r="K33" s="26" t="s">
        <v>150</v>
      </c>
    </row>
    <row r="34" spans="1:11" x14ac:dyDescent="0.25">
      <c r="A34" s="3">
        <v>31</v>
      </c>
      <c r="B34" s="4" t="s">
        <v>65</v>
      </c>
      <c r="C34" s="3">
        <v>553</v>
      </c>
      <c r="D34" s="3" t="s">
        <v>66</v>
      </c>
      <c r="E34" s="3">
        <v>25</v>
      </c>
      <c r="F34" s="4">
        <v>71727918</v>
      </c>
      <c r="G34" s="5">
        <v>1793197950</v>
      </c>
      <c r="H34" s="25">
        <v>44639</v>
      </c>
      <c r="I34" s="27" t="s">
        <v>120</v>
      </c>
      <c r="J34" s="24" t="s">
        <v>91</v>
      </c>
      <c r="K34" s="26" t="s">
        <v>152</v>
      </c>
    </row>
    <row r="35" spans="1:11" x14ac:dyDescent="0.25">
      <c r="A35" s="3">
        <v>32</v>
      </c>
      <c r="B35" s="4" t="s">
        <v>67</v>
      </c>
      <c r="C35" s="3">
        <v>71</v>
      </c>
      <c r="D35" s="3" t="s">
        <v>68</v>
      </c>
      <c r="E35" s="6">
        <v>0.27292601248727483</v>
      </c>
      <c r="F35" s="4">
        <v>1099199000</v>
      </c>
      <c r="G35" s="5">
        <v>300000000</v>
      </c>
      <c r="H35" s="34">
        <v>44601</v>
      </c>
      <c r="I35" s="27" t="s">
        <v>166</v>
      </c>
      <c r="J35" s="24" t="s">
        <v>91</v>
      </c>
      <c r="K35" s="26" t="s">
        <v>151</v>
      </c>
    </row>
    <row r="36" spans="1:11" x14ac:dyDescent="0.25">
      <c r="A36" s="3">
        <v>33</v>
      </c>
      <c r="B36" s="4" t="s">
        <v>69</v>
      </c>
      <c r="C36" s="3">
        <v>377</v>
      </c>
      <c r="D36" s="3" t="s">
        <v>70</v>
      </c>
      <c r="E36" s="3">
        <v>5</v>
      </c>
      <c r="F36" s="4">
        <v>156054</v>
      </c>
      <c r="G36" s="5">
        <v>780270</v>
      </c>
      <c r="H36" s="25">
        <v>44630</v>
      </c>
      <c r="I36" s="27" t="s">
        <v>118</v>
      </c>
      <c r="J36" s="24" t="s">
        <v>91</v>
      </c>
      <c r="K36" s="26" t="s">
        <v>145</v>
      </c>
    </row>
    <row r="37" spans="1:11" x14ac:dyDescent="0.25">
      <c r="A37" s="3">
        <v>34</v>
      </c>
      <c r="B37" s="4" t="s">
        <v>71</v>
      </c>
      <c r="C37" s="3">
        <v>8</v>
      </c>
      <c r="D37" s="3" t="s">
        <v>72</v>
      </c>
      <c r="E37" s="7">
        <v>1677</v>
      </c>
      <c r="F37" s="4">
        <v>135266</v>
      </c>
      <c r="G37" s="5">
        <v>226841082</v>
      </c>
      <c r="H37" s="25">
        <f>VLOOKUP(C37,[1]Sheet6!$C$6:$J$131,8,0)</f>
        <v>44635</v>
      </c>
      <c r="I37" s="27" t="s">
        <v>118</v>
      </c>
      <c r="J37" s="24" t="s">
        <v>91</v>
      </c>
      <c r="K37" s="26" t="s">
        <v>146</v>
      </c>
    </row>
    <row r="38" spans="1:11" ht="25.5" x14ac:dyDescent="0.25">
      <c r="A38" s="3">
        <v>35</v>
      </c>
      <c r="B38" s="4" t="s">
        <v>73</v>
      </c>
      <c r="C38" s="3">
        <v>209</v>
      </c>
      <c r="D38" s="3" t="s">
        <v>74</v>
      </c>
      <c r="E38" s="7">
        <v>1</v>
      </c>
      <c r="F38" s="4">
        <v>25870276</v>
      </c>
      <c r="G38" s="5">
        <v>25870276</v>
      </c>
      <c r="H38" s="32">
        <v>44659</v>
      </c>
      <c r="I38" s="5" t="s">
        <v>167</v>
      </c>
      <c r="J38" s="30" t="s">
        <v>91</v>
      </c>
      <c r="K38" s="5" t="s">
        <v>153</v>
      </c>
    </row>
    <row r="39" spans="1:11" x14ac:dyDescent="0.25">
      <c r="A39" s="3">
        <v>36</v>
      </c>
      <c r="B39" s="4" t="s">
        <v>75</v>
      </c>
      <c r="C39" s="3">
        <v>445</v>
      </c>
      <c r="D39" s="3" t="s">
        <v>76</v>
      </c>
      <c r="E39" s="7">
        <v>100</v>
      </c>
      <c r="F39" s="4">
        <v>252608</v>
      </c>
      <c r="G39" s="5">
        <v>25260800</v>
      </c>
      <c r="H39" s="25">
        <v>44645</v>
      </c>
      <c r="I39" s="27" t="s">
        <v>113</v>
      </c>
      <c r="J39" s="24" t="s">
        <v>91</v>
      </c>
      <c r="K39" s="26" t="s">
        <v>154</v>
      </c>
    </row>
    <row r="40" spans="1:11" x14ac:dyDescent="0.25">
      <c r="A40" s="3">
        <v>37</v>
      </c>
      <c r="B40" s="4" t="s">
        <v>77</v>
      </c>
      <c r="C40" s="3">
        <v>444</v>
      </c>
      <c r="D40" s="3" t="s">
        <v>78</v>
      </c>
      <c r="E40" s="7">
        <v>600</v>
      </c>
      <c r="F40" s="4">
        <v>829622</v>
      </c>
      <c r="G40" s="5">
        <f>+E40*F40</f>
        <v>497773200</v>
      </c>
      <c r="H40" s="25">
        <v>44655</v>
      </c>
      <c r="I40" s="27" t="s">
        <v>161</v>
      </c>
      <c r="J40" s="24" t="s">
        <v>91</v>
      </c>
      <c r="K40" s="26" t="s">
        <v>155</v>
      </c>
    </row>
    <row r="41" spans="1:11" x14ac:dyDescent="0.25">
      <c r="A41" s="3">
        <v>38</v>
      </c>
      <c r="B41" s="4" t="s">
        <v>79</v>
      </c>
      <c r="C41" s="3">
        <v>108</v>
      </c>
      <c r="D41" s="3" t="s">
        <v>80</v>
      </c>
      <c r="E41" s="7">
        <v>10</v>
      </c>
      <c r="F41" s="4">
        <v>143959</v>
      </c>
      <c r="G41" s="5">
        <f>E41*F41</f>
        <v>1439590</v>
      </c>
      <c r="H41" s="25">
        <v>44659</v>
      </c>
      <c r="I41" s="27" t="s">
        <v>98</v>
      </c>
      <c r="J41" s="24" t="s">
        <v>91</v>
      </c>
      <c r="K41" s="26" t="s">
        <v>156</v>
      </c>
    </row>
    <row r="42" spans="1:11" x14ac:dyDescent="0.25">
      <c r="A42" s="3">
        <v>39</v>
      </c>
      <c r="B42" s="4" t="s">
        <v>89</v>
      </c>
      <c r="C42" s="3">
        <v>460</v>
      </c>
      <c r="D42" s="3" t="s">
        <v>90</v>
      </c>
      <c r="E42" s="8"/>
      <c r="F42" s="4"/>
      <c r="G42" s="5">
        <v>13419000</v>
      </c>
      <c r="H42" s="25"/>
      <c r="I42" s="26"/>
      <c r="J42" s="24" t="s">
        <v>159</v>
      </c>
      <c r="K42" s="26" t="s">
        <v>157</v>
      </c>
    </row>
    <row r="43" spans="1:11" x14ac:dyDescent="0.25">
      <c r="A43" s="3">
        <v>40</v>
      </c>
      <c r="B43" s="4" t="s">
        <v>85</v>
      </c>
      <c r="C43" s="3">
        <v>514</v>
      </c>
      <c r="D43" s="3" t="s">
        <v>86</v>
      </c>
      <c r="E43" s="8"/>
      <c r="F43" s="4"/>
      <c r="G43" s="17">
        <v>3565955680.8899999</v>
      </c>
      <c r="H43" s="25"/>
      <c r="I43" s="26"/>
      <c r="J43" s="24" t="s">
        <v>159</v>
      </c>
      <c r="K43" s="26" t="s">
        <v>158</v>
      </c>
    </row>
    <row r="44" spans="1:11" ht="25.5" x14ac:dyDescent="0.25">
      <c r="A44" s="3">
        <v>41</v>
      </c>
      <c r="B44" s="4" t="s">
        <v>87</v>
      </c>
      <c r="C44" s="3">
        <v>510</v>
      </c>
      <c r="D44" s="3" t="s">
        <v>88</v>
      </c>
      <c r="E44" s="8"/>
      <c r="F44" s="4"/>
      <c r="G44" s="17">
        <v>1500000000</v>
      </c>
      <c r="H44" s="25"/>
      <c r="I44" s="26"/>
      <c r="J44" s="30" t="s">
        <v>159</v>
      </c>
      <c r="K44" s="28" t="s">
        <v>147</v>
      </c>
    </row>
    <row r="45" spans="1:11" x14ac:dyDescent="0.25">
      <c r="A45" s="9"/>
      <c r="B45" s="10" t="s">
        <v>81</v>
      </c>
      <c r="C45" s="9"/>
      <c r="D45" s="9"/>
      <c r="E45" s="9"/>
      <c r="F45" s="11"/>
      <c r="G45" s="12">
        <f>SUM(G4:G44)</f>
        <v>158698564086.60001</v>
      </c>
      <c r="H45" s="18"/>
      <c r="I45" s="21"/>
      <c r="J45" s="18"/>
      <c r="K45" s="16"/>
    </row>
    <row r="46" spans="1:11" x14ac:dyDescent="0.25">
      <c r="H46" s="19"/>
      <c r="I46" s="22"/>
      <c r="J46" s="19"/>
      <c r="K46" s="15"/>
    </row>
    <row r="47" spans="1:11" x14ac:dyDescent="0.25">
      <c r="H47" s="41" t="s">
        <v>179</v>
      </c>
      <c r="I47" s="22"/>
      <c r="J47" s="19"/>
      <c r="K47" s="15"/>
    </row>
    <row r="48" spans="1:11" x14ac:dyDescent="0.25">
      <c r="H48" s="19"/>
      <c r="I48" s="22"/>
      <c r="J48" s="19"/>
      <c r="K48" s="15"/>
    </row>
    <row r="49" spans="1:11" x14ac:dyDescent="0.25">
      <c r="B49" s="42" t="s">
        <v>84</v>
      </c>
      <c r="H49" s="19"/>
      <c r="I49" s="22"/>
      <c r="J49" s="19"/>
      <c r="K49" s="15"/>
    </row>
    <row r="50" spans="1:11" s="39" customFormat="1" ht="51" x14ac:dyDescent="0.2">
      <c r="A50" s="35" t="s">
        <v>1</v>
      </c>
      <c r="B50" s="35" t="s">
        <v>2</v>
      </c>
      <c r="C50" s="35" t="s">
        <v>3</v>
      </c>
      <c r="D50" s="35" t="s">
        <v>4</v>
      </c>
      <c r="E50" s="35" t="s">
        <v>5</v>
      </c>
      <c r="F50" s="35" t="s">
        <v>6</v>
      </c>
      <c r="G50" s="36" t="s">
        <v>7</v>
      </c>
      <c r="H50" s="37" t="s">
        <v>93</v>
      </c>
      <c r="I50" s="38" t="s">
        <v>94</v>
      </c>
      <c r="J50" s="38" t="s">
        <v>95</v>
      </c>
      <c r="K50" s="38" t="s">
        <v>96</v>
      </c>
    </row>
    <row r="51" spans="1:11" x14ac:dyDescent="0.25">
      <c r="A51" s="3">
        <v>1</v>
      </c>
      <c r="B51" s="14" t="s">
        <v>82</v>
      </c>
      <c r="C51" s="33">
        <v>558</v>
      </c>
      <c r="D51" s="13" t="s">
        <v>83</v>
      </c>
      <c r="E51" s="13">
        <v>19.280402253119998</v>
      </c>
      <c r="F51" s="14">
        <v>62500000</v>
      </c>
      <c r="G51" s="14">
        <f>E51*F51</f>
        <v>1205025140.8199999</v>
      </c>
      <c r="H51" s="25">
        <v>44782</v>
      </c>
      <c r="I51" s="26" t="s">
        <v>113</v>
      </c>
      <c r="J51" s="24" t="s">
        <v>91</v>
      </c>
      <c r="K51" s="26" t="s">
        <v>160</v>
      </c>
    </row>
    <row r="52" spans="1:11" x14ac:dyDescent="0.25">
      <c r="A52" s="3">
        <v>2</v>
      </c>
      <c r="B52" s="14" t="s">
        <v>26</v>
      </c>
      <c r="C52" s="33">
        <v>90</v>
      </c>
      <c r="D52" s="13" t="s">
        <v>27</v>
      </c>
      <c r="E52" s="13">
        <v>45</v>
      </c>
      <c r="F52" s="14">
        <v>1062974743</v>
      </c>
      <c r="G52" s="14">
        <f t="shared" ref="G52:G55" si="0">E52*F52</f>
        <v>47833863435</v>
      </c>
      <c r="H52" s="25">
        <v>44795</v>
      </c>
      <c r="I52" s="26" t="s">
        <v>171</v>
      </c>
      <c r="J52" s="24" t="str">
        <f>VLOOKUP(C52,[1]Sheet6!$C$4:$L$147,10,0)</f>
        <v>ҮЦТХТ</v>
      </c>
      <c r="K52" s="26" t="s">
        <v>170</v>
      </c>
    </row>
    <row r="53" spans="1:11" x14ac:dyDescent="0.25">
      <c r="A53" s="3">
        <v>3</v>
      </c>
      <c r="B53" s="14" t="s">
        <v>28</v>
      </c>
      <c r="C53" s="33">
        <v>135</v>
      </c>
      <c r="D53" s="13" t="s">
        <v>29</v>
      </c>
      <c r="E53" s="13">
        <v>4.5999999999999996</v>
      </c>
      <c r="F53" s="14">
        <v>344000000</v>
      </c>
      <c r="G53" s="14">
        <f t="shared" si="0"/>
        <v>1582399999.9999998</v>
      </c>
      <c r="H53" s="25">
        <v>44810</v>
      </c>
      <c r="I53" s="26" t="s">
        <v>171</v>
      </c>
      <c r="J53" s="24" t="str">
        <f>VLOOKUP(C53,[1]Sheet6!$C$4:$L$147,10,0)</f>
        <v>ҮЦТХТ</v>
      </c>
      <c r="K53" s="26" t="s">
        <v>169</v>
      </c>
    </row>
    <row r="54" spans="1:11" x14ac:dyDescent="0.25">
      <c r="A54" s="3">
        <v>4</v>
      </c>
      <c r="B54" s="14" t="s">
        <v>173</v>
      </c>
      <c r="C54" s="33">
        <v>528</v>
      </c>
      <c r="D54" s="13" t="s">
        <v>60</v>
      </c>
      <c r="E54" s="13">
        <v>8.02</v>
      </c>
      <c r="F54" s="14">
        <v>78543001</v>
      </c>
      <c r="G54" s="14">
        <f t="shared" si="0"/>
        <v>629914868.01999998</v>
      </c>
      <c r="H54" s="25">
        <v>44820</v>
      </c>
      <c r="I54" s="26" t="s">
        <v>175</v>
      </c>
      <c r="J54" s="24" t="s">
        <v>91</v>
      </c>
      <c r="K54" s="26" t="s">
        <v>174</v>
      </c>
    </row>
    <row r="55" spans="1:11" x14ac:dyDescent="0.25">
      <c r="A55" s="3">
        <v>5</v>
      </c>
      <c r="B55" s="14" t="s">
        <v>172</v>
      </c>
      <c r="C55" s="33">
        <v>88</v>
      </c>
      <c r="D55" s="13" t="s">
        <v>39</v>
      </c>
      <c r="E55" s="13">
        <v>1764.32</v>
      </c>
      <c r="F55" s="14">
        <v>1575010</v>
      </c>
      <c r="G55" s="14">
        <f t="shared" si="0"/>
        <v>2778821643.1999998</v>
      </c>
      <c r="H55" s="25">
        <v>44921</v>
      </c>
      <c r="I55" s="26" t="s">
        <v>176</v>
      </c>
      <c r="J55" s="24" t="s">
        <v>91</v>
      </c>
      <c r="K55" s="26" t="s">
        <v>177</v>
      </c>
    </row>
    <row r="56" spans="1:11" x14ac:dyDescent="0.25">
      <c r="A56" s="23"/>
      <c r="B56" s="20"/>
      <c r="C56" s="23"/>
      <c r="D56" s="23"/>
      <c r="E56" s="23"/>
      <c r="F56" s="20"/>
      <c r="G56" s="31">
        <f>SUM(G51:G55)</f>
        <v>54030025087.039993</v>
      </c>
      <c r="H56" s="23"/>
      <c r="J56" s="23"/>
      <c r="K56" s="20"/>
    </row>
  </sheetData>
  <mergeCells count="1">
    <mergeCell ref="A1:G1"/>
  </mergeCells>
  <phoneticPr fontId="1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2022-11-28T08:00:47Z</dcterms:created>
  <dcterms:modified xsi:type="dcterms:W3CDTF">2023-02-17T03:17:59Z</dcterms:modified>
</cp:coreProperties>
</file>