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640" windowHeight="7305" activeTab="0"/>
  </bookViews>
  <sheets>
    <sheet name="СБД" sheetId="1" r:id="rId1"/>
    <sheet name="ОДТ" sheetId="2" r:id="rId2"/>
    <sheet name="ӨӨТ " sheetId="3" r:id="rId3"/>
  </sheets>
  <definedNames/>
  <calcPr fullCalcOnLoad="1"/>
</workbook>
</file>

<file path=xl/sharedStrings.xml><?xml version="1.0" encoding="utf-8"?>
<sst xmlns="http://schemas.openxmlformats.org/spreadsheetml/2006/main" count="264" uniqueCount="208">
  <si>
    <t>ОРЛОГЫН ДЭЛГЭРЭНГҮЙ ТАЙЛАН</t>
  </si>
  <si>
    <t>/Мянган төгрөг/</t>
  </si>
  <si>
    <t>№</t>
  </si>
  <si>
    <t>Үзүүлэлт</t>
  </si>
  <si>
    <t>Эхний үлдэгдэл</t>
  </si>
  <si>
    <t>Эцсийн үлдэгдэл</t>
  </si>
  <si>
    <t xml:space="preserve"> 1</t>
  </si>
  <si>
    <t>Борлуулалтын орлого (цэвэр)</t>
  </si>
  <si>
    <t xml:space="preserve"> 2</t>
  </si>
  <si>
    <t>Борлуулалтын өртөг</t>
  </si>
  <si>
    <t>3</t>
  </si>
  <si>
    <t>Нийт ашиг ( алдагдал)</t>
  </si>
  <si>
    <t xml:space="preserve"> 4</t>
  </si>
  <si>
    <t>Түрээсийн орлого</t>
  </si>
  <si>
    <t xml:space="preserve"> 5</t>
  </si>
  <si>
    <t>Хүүний орлого</t>
  </si>
  <si>
    <t xml:space="preserve"> 6</t>
  </si>
  <si>
    <t>Ногдол ашгийн орлого</t>
  </si>
  <si>
    <t xml:space="preserve"> 7</t>
  </si>
  <si>
    <t>Эрхийн шимтгэлийн орлого</t>
  </si>
  <si>
    <t xml:space="preserve"> 8</t>
  </si>
  <si>
    <t>Бусад орлого</t>
  </si>
  <si>
    <t xml:space="preserve"> 9</t>
  </si>
  <si>
    <t>Борлуулалт, маркетингийн зардал</t>
  </si>
  <si>
    <t xml:space="preserve"> 10</t>
  </si>
  <si>
    <t>Ерөнхий ба удирдлагын зардал</t>
  </si>
  <si>
    <t xml:space="preserve"> 11</t>
  </si>
  <si>
    <t>Санхүүгийн зардал</t>
  </si>
  <si>
    <t xml:space="preserve"> 12</t>
  </si>
  <si>
    <t>Бусад зардал</t>
  </si>
  <si>
    <t xml:space="preserve"> 13</t>
  </si>
  <si>
    <t>Гадаад валютын ханшийн зөрүүний  олз (гарз)</t>
  </si>
  <si>
    <t xml:space="preserve"> 14</t>
  </si>
  <si>
    <t>Үндсэн хөрөнгө данснаас хассаны олз (гарз)</t>
  </si>
  <si>
    <t xml:space="preserve"> 15</t>
  </si>
  <si>
    <t>Биет бус хөрөнгө данснаас хассаны олз (гарз)</t>
  </si>
  <si>
    <t xml:space="preserve"> 16</t>
  </si>
  <si>
    <t>Хөрөнгө оруулалт борлуулснаас үүссэн  олз (гарз)</t>
  </si>
  <si>
    <t xml:space="preserve"> 17</t>
  </si>
  <si>
    <t>Бусад ашиг ( алдагдал)</t>
  </si>
  <si>
    <t>18</t>
  </si>
  <si>
    <t>Татвар төлөхийн өмнөх  ашиг (алдагдал)</t>
  </si>
  <si>
    <t xml:space="preserve"> 19</t>
  </si>
  <si>
    <t>Орлогын татварын зардал</t>
  </si>
  <si>
    <t>20</t>
  </si>
  <si>
    <t>Татварын дараахь ашиг (алдагдал)</t>
  </si>
  <si>
    <t xml:space="preserve"> 21</t>
  </si>
  <si>
    <t>Зогсоосон үйл ажиллагааны татварын дараах ашиг (алдагдал)</t>
  </si>
  <si>
    <t>22</t>
  </si>
  <si>
    <t>Тайлант үеийн цэвэр ашиг ( алдагдал)</t>
  </si>
  <si>
    <t>23</t>
  </si>
  <si>
    <t>Бусад дэлгэрэнгүй орлого</t>
  </si>
  <si>
    <t xml:space="preserve"> 23.1</t>
  </si>
  <si>
    <t>Хөрөнгийн дахин үнэлгээний нэмэгдлийн зөрүү</t>
  </si>
  <si>
    <t xml:space="preserve"> 23.2</t>
  </si>
  <si>
    <t>Гадаад валютын хөрвүүлэлтийн зөрүү</t>
  </si>
  <si>
    <t xml:space="preserve"> 23.3</t>
  </si>
  <si>
    <t>Бусад  олз (гарз)</t>
  </si>
  <si>
    <t>24</t>
  </si>
  <si>
    <t>Орлогын нийт дүн</t>
  </si>
  <si>
    <t xml:space="preserve"> 25</t>
  </si>
  <si>
    <t>Нэгж хувьцаанд ногдох суурь ашиг (алдагдал)</t>
  </si>
  <si>
    <t/>
  </si>
  <si>
    <t>САНХҮҮ БАЙДЛЫН ТАЙЛАН</t>
  </si>
  <si>
    <t>1</t>
  </si>
  <si>
    <t>ХӨРӨНГӨ</t>
  </si>
  <si>
    <t xml:space="preserve"> 1.1</t>
  </si>
  <si>
    <t>Эргэлтийн хөрөнгө</t>
  </si>
  <si>
    <t xml:space="preserve">  1.1.1</t>
  </si>
  <si>
    <t>Мөнгө,түүнтэй адилтгах хөрөнгө</t>
  </si>
  <si>
    <t xml:space="preserve">  1.1.2</t>
  </si>
  <si>
    <t>Дансны авлага</t>
  </si>
  <si>
    <t xml:space="preserve">  1.1.3</t>
  </si>
  <si>
    <t>Татвар, НДШ – ийн авлага</t>
  </si>
  <si>
    <t xml:space="preserve">  1.1.4</t>
  </si>
  <si>
    <t>Бусад авлага</t>
  </si>
  <si>
    <t xml:space="preserve">  1.1.5</t>
  </si>
  <si>
    <t>Бусад санхүүгийн хөрөнгө</t>
  </si>
  <si>
    <t xml:space="preserve">  1.1.6</t>
  </si>
  <si>
    <t>Бараа материал</t>
  </si>
  <si>
    <t xml:space="preserve">  1.1.7</t>
  </si>
  <si>
    <t>Урьдчилж төлсөн зардал/тооцоо</t>
  </si>
  <si>
    <t xml:space="preserve">  1.1.8</t>
  </si>
  <si>
    <t>Бусад эргэлтийн хөрөнгө</t>
  </si>
  <si>
    <t xml:space="preserve">  1.1.9</t>
  </si>
  <si>
    <t>Борлуулах зорилгоор эзэмшиж буй эргэлтийн бус хөрөнгө (борлуулах бүлэг хөрөнгө)</t>
  </si>
  <si>
    <t xml:space="preserve">  1.1.10</t>
  </si>
  <si>
    <t xml:space="preserve">  1.1.11</t>
  </si>
  <si>
    <t>Эргэлтийн хөрөнгийн дүн</t>
  </si>
  <si>
    <t xml:space="preserve"> 1.2</t>
  </si>
  <si>
    <t>Эргэлтийн бус хөрөнгө</t>
  </si>
  <si>
    <t xml:space="preserve">  1.2.1</t>
  </si>
  <si>
    <t>Үндсэн хөрөнгө</t>
  </si>
  <si>
    <t xml:space="preserve">  1.2.2</t>
  </si>
  <si>
    <t>Биет бус хөрөнгө</t>
  </si>
  <si>
    <t xml:space="preserve">  1.2.3</t>
  </si>
  <si>
    <t>Биологийн хөрөнгө</t>
  </si>
  <si>
    <t xml:space="preserve">  1.2.4</t>
  </si>
  <si>
    <t>Урт хугацаат  хөрөнгө оруулалт</t>
  </si>
  <si>
    <t xml:space="preserve">  1.2.5</t>
  </si>
  <si>
    <t>Хайгуул ба үнэлгээний хөрөнгө</t>
  </si>
  <si>
    <t xml:space="preserve">  1.2.6</t>
  </si>
  <si>
    <t>Хойшлогдсон татварын хөрөнгө</t>
  </si>
  <si>
    <t xml:space="preserve">  1.2.7</t>
  </si>
  <si>
    <t>Хөрөнгө оруулалтын зориулалттай үл хөдлөх хөрөнгө</t>
  </si>
  <si>
    <t xml:space="preserve">  1.2.8</t>
  </si>
  <si>
    <t>Бусад эргэлтийн бус хөрөнгө</t>
  </si>
  <si>
    <t xml:space="preserve">  1.2.9</t>
  </si>
  <si>
    <t xml:space="preserve">  1.2.10</t>
  </si>
  <si>
    <t>Эргэлтийн бус хөрөнгийн дүн</t>
  </si>
  <si>
    <t xml:space="preserve"> 1.3</t>
  </si>
  <si>
    <t>Нийт хөрөнгийн дүн</t>
  </si>
  <si>
    <t>2</t>
  </si>
  <si>
    <t>ӨР ТӨЛБӨР БА ЭЗДИЙН ӨМЧ</t>
  </si>
  <si>
    <t xml:space="preserve"> 2.1</t>
  </si>
  <si>
    <t>ӨР ТӨЛБӨР</t>
  </si>
  <si>
    <t xml:space="preserve">  2.1.1</t>
  </si>
  <si>
    <t>БОГИНО ХУГАЦААТ ӨР ТӨЛБӨР</t>
  </si>
  <si>
    <t xml:space="preserve">   2.1.1.1</t>
  </si>
  <si>
    <t>Дансны өглөг</t>
  </si>
  <si>
    <t xml:space="preserve">   2.1.1.2</t>
  </si>
  <si>
    <t>Цалингийн  өглөг</t>
  </si>
  <si>
    <t xml:space="preserve">   2.1.1.3</t>
  </si>
  <si>
    <t>Татварын өр</t>
  </si>
  <si>
    <t xml:space="preserve">   2.1.1.4</t>
  </si>
  <si>
    <t>НДШ - ийн  өглөг</t>
  </si>
  <si>
    <t xml:space="preserve">   2.1.1.5</t>
  </si>
  <si>
    <t>Богино хугацаат зээл</t>
  </si>
  <si>
    <t xml:space="preserve">   2.1.1.6</t>
  </si>
  <si>
    <t>Хүүний  өглөг</t>
  </si>
  <si>
    <t xml:space="preserve">   2.1.1.7</t>
  </si>
  <si>
    <t>Ногдол ашгийн  өглөг</t>
  </si>
  <si>
    <t xml:space="preserve">   2.1.1.8</t>
  </si>
  <si>
    <t>Урьдчилж орсон орлого</t>
  </si>
  <si>
    <t xml:space="preserve">   2.1.1.9</t>
  </si>
  <si>
    <t>Нөөц  /өр төлбөр/</t>
  </si>
  <si>
    <t xml:space="preserve">   2.1.1.10</t>
  </si>
  <si>
    <t>Бусад богино хугацаат өр төлбөр</t>
  </si>
  <si>
    <t xml:space="preserve">   2.1.1.11</t>
  </si>
  <si>
    <t>Борлуулах зорилгоор эзэмшиж буй бүлэг хөрөнгөнд хамаарах өр төлбөр</t>
  </si>
  <si>
    <t xml:space="preserve">   2.1.1.12</t>
  </si>
  <si>
    <t xml:space="preserve">   2.1.1.13</t>
  </si>
  <si>
    <t>Богино хугацаат өр төлбөрийн дүн</t>
  </si>
  <si>
    <t xml:space="preserve">  2.1.2</t>
  </si>
  <si>
    <t>УРТ ХУГАЦААТ ӨР ТӨЛБӨР</t>
  </si>
  <si>
    <t xml:space="preserve">   2.1.2.1</t>
  </si>
  <si>
    <t>Урт хугацаат зээл</t>
  </si>
  <si>
    <t xml:space="preserve">   2.1.2.2</t>
  </si>
  <si>
    <t>Нөөц /өр төлбөр/</t>
  </si>
  <si>
    <t xml:space="preserve">   2.1.2.3</t>
  </si>
  <si>
    <t>Хойшлогдсон татварын өр</t>
  </si>
  <si>
    <t xml:space="preserve">   2.1.2.4</t>
  </si>
  <si>
    <t>Бусад урт хугацаат өр төлбөр</t>
  </si>
  <si>
    <t xml:space="preserve">   2.1.2.5</t>
  </si>
  <si>
    <t xml:space="preserve">   2.1.2.6</t>
  </si>
  <si>
    <t>Урт хугацаат өр төлбөрийн дүн</t>
  </si>
  <si>
    <t>2.2</t>
  </si>
  <si>
    <t>Өр төлбөрийн нийт дүн</t>
  </si>
  <si>
    <t>ЭЗДИЙН ӨМЧ</t>
  </si>
  <si>
    <t xml:space="preserve"> 2.3</t>
  </si>
  <si>
    <t>Өмч</t>
  </si>
  <si>
    <t xml:space="preserve">  2.3.1</t>
  </si>
  <si>
    <t>-төрийн</t>
  </si>
  <si>
    <t xml:space="preserve">  2.3.2</t>
  </si>
  <si>
    <t xml:space="preserve">    -хувийн</t>
  </si>
  <si>
    <t xml:space="preserve">  2.3.3</t>
  </si>
  <si>
    <t xml:space="preserve">    -хувьцаат</t>
  </si>
  <si>
    <t xml:space="preserve">  2.3.4</t>
  </si>
  <si>
    <t>Халаасны хувьцаа</t>
  </si>
  <si>
    <t xml:space="preserve">  2.3.5</t>
  </si>
  <si>
    <t>Нэмж төлөгдсөн капитал</t>
  </si>
  <si>
    <t xml:space="preserve">  2.3.6</t>
  </si>
  <si>
    <t>Хөрөнгийн дахин үнэлгээний нэмэгдэл</t>
  </si>
  <si>
    <t xml:space="preserve">  2.3.7</t>
  </si>
  <si>
    <t>Гадаад валютын хөрвүүлэлтийн нөөц</t>
  </si>
  <si>
    <t xml:space="preserve">  2.3.8</t>
  </si>
  <si>
    <t>Эздийн өмчийн бусад хэсэг</t>
  </si>
  <si>
    <t xml:space="preserve">  2.3.9</t>
  </si>
  <si>
    <t>Хуримтлагдсан ашиг</t>
  </si>
  <si>
    <t xml:space="preserve">  2.3.10</t>
  </si>
  <si>
    <t xml:space="preserve">  2.3.11</t>
  </si>
  <si>
    <t>Эздийн өмчийн дүн</t>
  </si>
  <si>
    <t xml:space="preserve"> 2.4</t>
  </si>
  <si>
    <t>Өр төлбөр ба эздийн өмчийн дүн</t>
  </si>
  <si>
    <t>4</t>
  </si>
  <si>
    <t>5</t>
  </si>
  <si>
    <t>6</t>
  </si>
  <si>
    <t>Нийт дүн</t>
  </si>
  <si>
    <t>7</t>
  </si>
  <si>
    <t>Дахин үнэлгээний нэмэгдлийн хэрэгжсэн дүн</t>
  </si>
  <si>
    <t>ӨМЧИЙН ӨӨРЧЛӨЛТИЙН ТАЙЛАН</t>
  </si>
  <si>
    <t>8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</si>
  <si>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</si>
  <si>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</si>
  <si>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</si>
  <si>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Өмчид гарсан өөрчлөлт</t>
  </si>
  <si>
    <t>Зарласан ногдол ашиг</t>
  </si>
  <si>
    <t>Хяналтын эрхгүй хувь оролцоо</t>
  </si>
  <si>
    <t>2017 оны 12-р сарын 31-ны үлдэгдэл</t>
  </si>
  <si>
    <t xml:space="preserve">Захирал ....................... </t>
  </si>
  <si>
    <t>Нягтлан бодогч .......................</t>
  </si>
  <si>
    <t>Байгууллагын нэр: АРД КРЕДИТ ББСБ ХК</t>
  </si>
  <si>
    <t>Регистр: 5459567</t>
  </si>
  <si>
    <t>Бусад</t>
  </si>
  <si>
    <t xml:space="preserve"> /Г.Сүхбаатар/</t>
  </si>
  <si>
    <t xml:space="preserve"> /Д.Дархижав/</t>
  </si>
  <si>
    <t>2019 оны 09-р сарын 30-ны үлдэгдэл</t>
  </si>
  <si>
    <t>2018 оны 12-р сарын 31-ны үлдэгдэл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</si>
</sst>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₮&quot;;\-#,##0&quot;₮&quot;"/>
    <numFmt numFmtId="165" formatCode="#,##0&quot;₮&quot;;[Red]\-#,##0&quot;₮&quot;"/>
    <numFmt numFmtId="166" formatCode="#,##0.00&quot;₮&quot;;\-#,##0.00&quot;₮&quot;"/>
    <numFmt numFmtId="167" formatCode="#,##0.00&quot;₮&quot;;[Red]\-#,##0.00&quot;₮&quot;"/>
    <numFmt numFmtId="168" formatCode="_-* #,##0&quot;₮&quot;_-;\-* #,##0&quot;₮&quot;_-;_-* &quot;-&quot;&quot;₮&quot;_-;_-@_-"/>
    <numFmt numFmtId="169" formatCode="_-* #,##0_₮_-;\-* #,##0_₮_-;_-* &quot;-&quot;_₮_-;_-@_-"/>
    <numFmt numFmtId="170" formatCode="_-* #,##0.00&quot;₮&quot;_-;\-* #,##0.00&quot;₮&quot;_-;_-* &quot;-&quot;??&quot;₮&quot;_-;_-@_-"/>
    <numFmt numFmtId="171" formatCode="_-* #,##0.00_₮_-;\-* #,##0.00_₮_-;_-* &quot;-&quot;??_₮_-;_-@_-"/>
    <numFmt numFmtId="172" formatCode="0.0"/>
    <numFmt numFmtId="173" formatCode="#,##0.0"/>
    <numFmt numFmtId="174" formatCode="#,##0.000000000"/>
    <numFmt numFmtId="175" formatCode="[$-450]yyyy\ &quot;оны&quot;\ mmmm\ d"/>
    <numFmt numFmtId="176" formatCode="#,##0.000"/>
    <numFmt numFmtId="177" formatCode="#,##0.0000"/>
    <numFmt numFmtId="178" formatCode="#,##0.00000"/>
  </numFmts>
  <fonts count="42">
    <font>
      <sz val="10"/>
      <name val="Arial"/>
      <family val="0"/>
    </font>
    <font>
      <b/>
      <sz val="10"/>
      <name val="Arial Unicode MS"/>
      <family val="2"/>
    </font>
    <font>
      <sz val="10"/>
      <name val="Arial Unicode MS"/>
      <family val="2"/>
    </font>
    <font>
      <sz val="7.5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73" fontId="2" fillId="0" borderId="10" xfId="0" applyNumberFormat="1" applyFont="1" applyBorder="1" applyAlignment="1">
      <alignment horizontal="right" vertical="center" wrapText="1"/>
    </xf>
    <xf numFmtId="172" fontId="2" fillId="0" borderId="10" xfId="0" applyNumberFormat="1" applyFont="1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left" vertical="center" wrapText="1"/>
    </xf>
    <xf numFmtId="173" fontId="40" fillId="0" borderId="10" xfId="0" applyNumberFormat="1" applyFont="1" applyBorder="1" applyAlignment="1">
      <alignment horizontal="right" vertical="center" wrapText="1"/>
    </xf>
    <xf numFmtId="173" fontId="41" fillId="0" borderId="10" xfId="0" applyNumberFormat="1" applyFont="1" applyBorder="1" applyAlignment="1">
      <alignment horizontal="right" vertical="center" wrapText="1"/>
    </xf>
    <xf numFmtId="173" fontId="1" fillId="33" borderId="10" xfId="0" applyNumberFormat="1" applyFont="1" applyFill="1" applyBorder="1" applyAlignment="1">
      <alignment horizontal="right" vertical="center" wrapText="1"/>
    </xf>
    <xf numFmtId="173" fontId="2" fillId="33" borderId="10" xfId="0" applyNumberFormat="1" applyFont="1" applyFill="1" applyBorder="1" applyAlignment="1">
      <alignment horizontal="right" vertical="center" wrapText="1"/>
    </xf>
    <xf numFmtId="173" fontId="0" fillId="0" borderId="0" xfId="0" applyNumberFormat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left" vertical="center" wrapText="1"/>
    </xf>
    <xf numFmtId="173" fontId="2" fillId="33" borderId="10" xfId="0" applyNumberFormat="1" applyFont="1" applyFill="1" applyBorder="1" applyAlignment="1">
      <alignment horizontal="right" vertical="center" wrapText="1"/>
    </xf>
    <xf numFmtId="173" fontId="2" fillId="33" borderId="10" xfId="0" applyNumberFormat="1" applyFont="1" applyFill="1" applyBorder="1" applyAlignment="1">
      <alignment horizontal="right" vertical="center" wrapText="1"/>
    </xf>
    <xf numFmtId="172" fontId="1" fillId="33" borderId="10" xfId="0" applyNumberFormat="1" applyFont="1" applyFill="1" applyBorder="1" applyAlignment="1">
      <alignment horizontal="left" vertical="center" wrapText="1"/>
    </xf>
    <xf numFmtId="173" fontId="1" fillId="0" borderId="10" xfId="0" applyNumberFormat="1" applyFont="1" applyBorder="1" applyAlignment="1">
      <alignment horizontal="right" vertical="center" wrapText="1"/>
    </xf>
    <xf numFmtId="0" fontId="0" fillId="33" borderId="0" xfId="0" applyFill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33" borderId="0" xfId="0" applyFont="1" applyFill="1" applyAlignment="1">
      <alignment horizontal="right" vertical="top" wrapText="1"/>
    </xf>
    <xf numFmtId="0" fontId="0" fillId="0" borderId="11" xfId="0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 indent="1"/>
    </xf>
    <xf numFmtId="43" fontId="2" fillId="0" borderId="10" xfId="44" applyFont="1" applyBorder="1" applyAlignment="1">
      <alignment horizontal="right" vertical="center" wrapText="1"/>
    </xf>
    <xf numFmtId="43" fontId="1" fillId="0" borderId="10" xfId="44" applyFont="1" applyBorder="1" applyAlignment="1">
      <alignment horizontal="right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72"/>
  <sheetViews>
    <sheetView tabSelected="1" zoomScale="90" zoomScaleNormal="90" zoomScalePageLayoutView="0" workbookViewId="0" topLeftCell="A1">
      <selection activeCell="E11" sqref="E11"/>
    </sheetView>
  </sheetViews>
  <sheetFormatPr defaultColWidth="9.140625" defaultRowHeight="12.75"/>
  <cols>
    <col min="1" max="1" width="1.7109375" style="0" customWidth="1"/>
    <col min="3" max="3" width="43.140625" style="0" customWidth="1"/>
    <col min="4" max="4" width="17.7109375" style="0" bestFit="1" customWidth="1"/>
    <col min="5" max="5" width="20.00390625" style="0" customWidth="1"/>
    <col min="6" max="16" width="17.57421875" style="0" customWidth="1"/>
  </cols>
  <sheetData>
    <row r="1" ht="15">
      <c r="A1" s="1" t="s">
        <v>201</v>
      </c>
    </row>
    <row r="2" ht="15">
      <c r="A2" s="1" t="s">
        <v>202</v>
      </c>
    </row>
    <row r="3" spans="3:4" ht="15">
      <c r="C3" s="30" t="s">
        <v>63</v>
      </c>
      <c r="D3" s="30"/>
    </row>
    <row r="4" ht="15">
      <c r="E4" s="21" t="s">
        <v>1</v>
      </c>
    </row>
    <row r="5" spans="2:5" ht="15">
      <c r="B5" s="2" t="s">
        <v>2</v>
      </c>
      <c r="C5" s="2" t="s">
        <v>3</v>
      </c>
      <c r="D5" s="2" t="s">
        <v>4</v>
      </c>
      <c r="E5" s="2" t="s">
        <v>5</v>
      </c>
    </row>
    <row r="6" spans="2:5" ht="15">
      <c r="B6" s="5" t="s">
        <v>64</v>
      </c>
      <c r="C6" s="6" t="s">
        <v>65</v>
      </c>
      <c r="D6" s="7"/>
      <c r="E6" s="7"/>
    </row>
    <row r="7" spans="2:5" ht="15">
      <c r="B7" s="5" t="s">
        <v>66</v>
      </c>
      <c r="C7" s="6" t="s">
        <v>67</v>
      </c>
      <c r="D7" s="7"/>
      <c r="E7" s="7"/>
    </row>
    <row r="8" spans="2:5" ht="15">
      <c r="B8" s="5" t="s">
        <v>68</v>
      </c>
      <c r="C8" s="5" t="s">
        <v>69</v>
      </c>
      <c r="D8" s="7">
        <v>1123728.78807</v>
      </c>
      <c r="E8" s="7">
        <v>1873280.60282</v>
      </c>
    </row>
    <row r="9" spans="2:5" ht="15">
      <c r="B9" s="5" t="s">
        <v>70</v>
      </c>
      <c r="C9" s="5" t="s">
        <v>71</v>
      </c>
      <c r="D9" s="7">
        <v>8008142.9</v>
      </c>
      <c r="E9" s="7">
        <v>19768000.50493</v>
      </c>
    </row>
    <row r="10" spans="2:5" ht="15">
      <c r="B10" s="5" t="s">
        <v>72</v>
      </c>
      <c r="C10" s="5" t="s">
        <v>73</v>
      </c>
      <c r="D10" s="7"/>
      <c r="E10" s="7"/>
    </row>
    <row r="11" spans="2:5" ht="15">
      <c r="B11" s="5" t="s">
        <v>74</v>
      </c>
      <c r="C11" s="5" t="s">
        <v>75</v>
      </c>
      <c r="D11" s="7"/>
      <c r="E11" s="7"/>
    </row>
    <row r="12" spans="2:5" ht="15">
      <c r="B12" s="5" t="s">
        <v>76</v>
      </c>
      <c r="C12" s="5" t="s">
        <v>77</v>
      </c>
      <c r="D12" s="7">
        <v>671276.9</v>
      </c>
      <c r="E12" s="7">
        <v>668073.4837</v>
      </c>
    </row>
    <row r="13" spans="2:5" ht="15">
      <c r="B13" s="5" t="s">
        <v>78</v>
      </c>
      <c r="C13" s="5" t="s">
        <v>79</v>
      </c>
      <c r="D13" s="7"/>
      <c r="E13" s="7"/>
    </row>
    <row r="14" spans="2:5" ht="15">
      <c r="B14" s="5" t="s">
        <v>80</v>
      </c>
      <c r="C14" s="5" t="s">
        <v>81</v>
      </c>
      <c r="D14" s="7">
        <v>379311.2</v>
      </c>
      <c r="E14" s="7">
        <v>242311.08038</v>
      </c>
    </row>
    <row r="15" spans="2:5" ht="15">
      <c r="B15" s="5" t="s">
        <v>82</v>
      </c>
      <c r="C15" s="5" t="s">
        <v>83</v>
      </c>
      <c r="D15" s="7">
        <v>73048.5</v>
      </c>
      <c r="E15" s="7">
        <v>31928.32959</v>
      </c>
    </row>
    <row r="16" spans="2:5" ht="30">
      <c r="B16" s="5" t="s">
        <v>84</v>
      </c>
      <c r="C16" s="5" t="s">
        <v>85</v>
      </c>
      <c r="D16" s="7"/>
      <c r="E16" s="7"/>
    </row>
    <row r="17" spans="2:5" ht="15">
      <c r="B17" s="5" t="s">
        <v>86</v>
      </c>
      <c r="C17" s="5"/>
      <c r="D17" s="7"/>
      <c r="E17" s="7"/>
    </row>
    <row r="18" spans="2:5" ht="15">
      <c r="B18" s="5" t="s">
        <v>87</v>
      </c>
      <c r="C18" s="6" t="s">
        <v>88</v>
      </c>
      <c r="D18" s="8">
        <f>SUM(D8:D17)</f>
        <v>10255508.28807</v>
      </c>
      <c r="E18" s="8">
        <f>SUM(E8:E17)</f>
        <v>22583594.001420002</v>
      </c>
    </row>
    <row r="19" spans="2:5" ht="15">
      <c r="B19" s="5" t="s">
        <v>89</v>
      </c>
      <c r="C19" s="6" t="s">
        <v>90</v>
      </c>
      <c r="D19" s="7"/>
      <c r="E19" s="7"/>
    </row>
    <row r="20" spans="2:5" ht="15">
      <c r="B20" s="5" t="s">
        <v>91</v>
      </c>
      <c r="C20" s="5" t="s">
        <v>92</v>
      </c>
      <c r="D20" s="7">
        <v>216259.1</v>
      </c>
      <c r="E20" s="7">
        <v>107404.359</v>
      </c>
    </row>
    <row r="21" spans="2:5" ht="15">
      <c r="B21" s="5" t="s">
        <v>93</v>
      </c>
      <c r="C21" s="5" t="s">
        <v>94</v>
      </c>
      <c r="D21" s="7"/>
      <c r="E21" s="7">
        <v>589782.29167</v>
      </c>
    </row>
    <row r="22" spans="2:5" ht="15">
      <c r="B22" s="5" t="s">
        <v>95</v>
      </c>
      <c r="C22" s="5" t="s">
        <v>96</v>
      </c>
      <c r="D22" s="7"/>
      <c r="E22" s="7"/>
    </row>
    <row r="23" spans="2:5" ht="15">
      <c r="B23" s="5" t="s">
        <v>97</v>
      </c>
      <c r="C23" s="5" t="s">
        <v>98</v>
      </c>
      <c r="D23" s="7"/>
      <c r="E23" s="7"/>
    </row>
    <row r="24" spans="2:5" ht="15">
      <c r="B24" s="5" t="s">
        <v>99</v>
      </c>
      <c r="C24" s="5" t="s">
        <v>100</v>
      </c>
      <c r="D24" s="7"/>
      <c r="E24" s="7"/>
    </row>
    <row r="25" spans="2:5" ht="15">
      <c r="B25" s="5" t="s">
        <v>101</v>
      </c>
      <c r="C25" s="5" t="s">
        <v>102</v>
      </c>
      <c r="D25" s="7"/>
      <c r="E25" s="7"/>
    </row>
    <row r="26" spans="2:5" ht="30">
      <c r="B26" s="5" t="s">
        <v>103</v>
      </c>
      <c r="C26" s="5" t="s">
        <v>104</v>
      </c>
      <c r="D26" s="7"/>
      <c r="E26" s="7"/>
    </row>
    <row r="27" spans="2:5" ht="15">
      <c r="B27" s="5" t="s">
        <v>105</v>
      </c>
      <c r="C27" s="5" t="s">
        <v>106</v>
      </c>
      <c r="D27" s="7"/>
      <c r="E27" s="7"/>
    </row>
    <row r="28" spans="2:5" ht="15">
      <c r="B28" s="5" t="s">
        <v>107</v>
      </c>
      <c r="C28" s="5"/>
      <c r="D28" s="7"/>
      <c r="E28" s="7"/>
    </row>
    <row r="29" spans="2:5" ht="15">
      <c r="B29" s="5" t="s">
        <v>108</v>
      </c>
      <c r="C29" s="6" t="s">
        <v>109</v>
      </c>
      <c r="D29" s="8">
        <f>SUM(D20:D28)</f>
        <v>216259.1</v>
      </c>
      <c r="E29" s="8">
        <f>SUM(E20:E28)</f>
        <v>697186.6506699999</v>
      </c>
    </row>
    <row r="30" spans="2:5" ht="15">
      <c r="B30" s="5" t="s">
        <v>110</v>
      </c>
      <c r="C30" s="6" t="s">
        <v>111</v>
      </c>
      <c r="D30" s="8">
        <f>D29+D18</f>
        <v>10471767.38807</v>
      </c>
      <c r="E30" s="8">
        <f>E29+E18</f>
        <v>23280780.65209</v>
      </c>
    </row>
    <row r="31" spans="2:5" ht="15">
      <c r="B31" s="5" t="s">
        <v>112</v>
      </c>
      <c r="C31" s="6" t="s">
        <v>113</v>
      </c>
      <c r="D31" s="7"/>
      <c r="E31" s="7"/>
    </row>
    <row r="32" spans="2:5" ht="15">
      <c r="B32" s="5" t="s">
        <v>114</v>
      </c>
      <c r="C32" s="6" t="s">
        <v>115</v>
      </c>
      <c r="D32" s="7"/>
      <c r="E32" s="7"/>
    </row>
    <row r="33" spans="2:5" ht="15">
      <c r="B33" s="5" t="s">
        <v>116</v>
      </c>
      <c r="C33" s="6" t="s">
        <v>117</v>
      </c>
      <c r="D33" s="7"/>
      <c r="E33" s="7"/>
    </row>
    <row r="34" spans="2:5" ht="15">
      <c r="B34" s="5" t="s">
        <v>118</v>
      </c>
      <c r="C34" s="5" t="s">
        <v>119</v>
      </c>
      <c r="D34" s="7">
        <v>5400520.9</v>
      </c>
      <c r="E34" s="7">
        <v>10574174.80256</v>
      </c>
    </row>
    <row r="35" spans="2:5" ht="15">
      <c r="B35" s="5" t="s">
        <v>120</v>
      </c>
      <c r="C35" s="5" t="s">
        <v>121</v>
      </c>
      <c r="D35" s="7">
        <v>870.5</v>
      </c>
      <c r="E35" s="7"/>
    </row>
    <row r="36" spans="2:5" ht="15">
      <c r="B36" s="5" t="s">
        <v>122</v>
      </c>
      <c r="C36" s="5" t="s">
        <v>123</v>
      </c>
      <c r="D36" s="7">
        <v>70035</v>
      </c>
      <c r="E36" s="7">
        <v>117347.0406</v>
      </c>
    </row>
    <row r="37" spans="2:5" ht="15">
      <c r="B37" s="5" t="s">
        <v>124</v>
      </c>
      <c r="C37" s="5" t="s">
        <v>125</v>
      </c>
      <c r="D37" s="7"/>
      <c r="E37" s="7"/>
    </row>
    <row r="38" spans="2:5" ht="15">
      <c r="B38" s="5" t="s">
        <v>126</v>
      </c>
      <c r="C38" s="5" t="s">
        <v>127</v>
      </c>
      <c r="D38" s="7"/>
      <c r="E38" s="7"/>
    </row>
    <row r="39" spans="2:5" ht="15">
      <c r="B39" s="5" t="s">
        <v>128</v>
      </c>
      <c r="C39" s="5" t="s">
        <v>129</v>
      </c>
      <c r="D39" s="7">
        <v>259508.9</v>
      </c>
      <c r="E39" s="7">
        <v>772215.82971</v>
      </c>
    </row>
    <row r="40" spans="2:5" ht="15">
      <c r="B40" s="5" t="s">
        <v>130</v>
      </c>
      <c r="C40" s="5" t="s">
        <v>131</v>
      </c>
      <c r="D40" s="7"/>
      <c r="E40" s="7"/>
    </row>
    <row r="41" spans="2:5" ht="15">
      <c r="B41" s="5" t="s">
        <v>132</v>
      </c>
      <c r="C41" s="5" t="s">
        <v>133</v>
      </c>
      <c r="D41" s="7"/>
      <c r="E41" s="7"/>
    </row>
    <row r="42" spans="2:5" ht="15">
      <c r="B42" s="5" t="s">
        <v>134</v>
      </c>
      <c r="C42" s="5" t="s">
        <v>135</v>
      </c>
      <c r="D42" s="7"/>
      <c r="E42" s="7"/>
    </row>
    <row r="43" spans="2:5" ht="30">
      <c r="B43" s="5" t="s">
        <v>136</v>
      </c>
      <c r="C43" s="5" t="s">
        <v>137</v>
      </c>
      <c r="D43" s="7">
        <v>40622.1</v>
      </c>
      <c r="E43" s="7">
        <v>32064.46955</v>
      </c>
    </row>
    <row r="44" spans="2:5" ht="30">
      <c r="B44" s="5" t="s">
        <v>138</v>
      </c>
      <c r="C44" s="5" t="s">
        <v>139</v>
      </c>
      <c r="D44" s="7"/>
      <c r="E44" s="7"/>
    </row>
    <row r="45" spans="2:5" ht="30">
      <c r="B45" s="5" t="s">
        <v>140</v>
      </c>
      <c r="C45" s="5" t="s">
        <v>203</v>
      </c>
      <c r="D45" s="7">
        <v>156873.6</v>
      </c>
      <c r="E45" s="7">
        <v>604425.64811</v>
      </c>
    </row>
    <row r="46" spans="2:5" ht="30">
      <c r="B46" s="5" t="s">
        <v>141</v>
      </c>
      <c r="C46" s="6" t="s">
        <v>142</v>
      </c>
      <c r="D46" s="8">
        <f>SUM(D34:D45)</f>
        <v>5928431</v>
      </c>
      <c r="E46" s="8">
        <f>SUM(E34:E45)</f>
        <v>12100227.79053</v>
      </c>
    </row>
    <row r="47" spans="2:5" ht="15">
      <c r="B47" s="5" t="s">
        <v>143</v>
      </c>
      <c r="C47" s="6" t="s">
        <v>144</v>
      </c>
      <c r="D47" s="7"/>
      <c r="E47" s="7"/>
    </row>
    <row r="48" spans="2:5" ht="15">
      <c r="B48" s="5" t="s">
        <v>145</v>
      </c>
      <c r="C48" s="5" t="s">
        <v>146</v>
      </c>
      <c r="D48" s="7">
        <v>785952.9</v>
      </c>
      <c r="E48" s="7">
        <v>305351.46979</v>
      </c>
    </row>
    <row r="49" spans="2:5" ht="15">
      <c r="B49" s="5" t="s">
        <v>147</v>
      </c>
      <c r="C49" s="5" t="s">
        <v>148</v>
      </c>
      <c r="D49" s="7"/>
      <c r="E49" s="7"/>
    </row>
    <row r="50" spans="2:5" ht="15">
      <c r="B50" s="5" t="s">
        <v>149</v>
      </c>
      <c r="C50" s="5" t="s">
        <v>150</v>
      </c>
      <c r="D50" s="7"/>
      <c r="E50" s="7"/>
    </row>
    <row r="51" spans="2:5" ht="15">
      <c r="B51" s="5" t="s">
        <v>151</v>
      </c>
      <c r="C51" s="5" t="s">
        <v>152</v>
      </c>
      <c r="D51" s="7"/>
      <c r="E51" s="7"/>
    </row>
    <row r="52" spans="2:5" ht="15">
      <c r="B52" s="5" t="s">
        <v>153</v>
      </c>
      <c r="C52" s="5"/>
      <c r="D52" s="7"/>
      <c r="E52" s="7"/>
    </row>
    <row r="53" spans="2:5" ht="15">
      <c r="B53" s="5" t="s">
        <v>154</v>
      </c>
      <c r="C53" s="6" t="s">
        <v>155</v>
      </c>
      <c r="D53" s="7">
        <f>SUM(D48:D52)</f>
        <v>785952.9</v>
      </c>
      <c r="E53" s="7">
        <f>SUM(E48:E52)</f>
        <v>305351.46979</v>
      </c>
    </row>
    <row r="54" spans="2:5" ht="15">
      <c r="B54" s="5" t="s">
        <v>156</v>
      </c>
      <c r="C54" s="6" t="s">
        <v>157</v>
      </c>
      <c r="D54" s="8">
        <f>D53+D46</f>
        <v>6714383.9</v>
      </c>
      <c r="E54" s="8">
        <f>E53+E46</f>
        <v>12405579.26032</v>
      </c>
    </row>
    <row r="55" spans="2:5" ht="15">
      <c r="B55" s="5" t="s">
        <v>62</v>
      </c>
      <c r="C55" s="6" t="s">
        <v>158</v>
      </c>
      <c r="D55" s="7"/>
      <c r="E55" s="7"/>
    </row>
    <row r="56" spans="2:5" ht="15">
      <c r="B56" s="5" t="s">
        <v>159</v>
      </c>
      <c r="C56" s="6" t="s">
        <v>160</v>
      </c>
      <c r="D56" s="8"/>
      <c r="E56" s="8"/>
    </row>
    <row r="57" spans="2:5" ht="15">
      <c r="B57" s="5" t="s">
        <v>161</v>
      </c>
      <c r="C57" s="5" t="s">
        <v>162</v>
      </c>
      <c r="D57" s="7"/>
      <c r="E57" s="7"/>
    </row>
    <row r="58" spans="2:5" ht="15">
      <c r="B58" s="5" t="s">
        <v>163</v>
      </c>
      <c r="C58" s="5" t="s">
        <v>164</v>
      </c>
      <c r="D58" s="7">
        <v>2100000</v>
      </c>
      <c r="E58" s="7">
        <v>2800000</v>
      </c>
    </row>
    <row r="59" spans="2:5" ht="15">
      <c r="B59" s="5" t="s">
        <v>165</v>
      </c>
      <c r="C59" s="5" t="s">
        <v>166</v>
      </c>
      <c r="D59" s="7"/>
      <c r="E59" s="7"/>
    </row>
    <row r="60" spans="2:5" ht="15">
      <c r="B60" s="5" t="s">
        <v>167</v>
      </c>
      <c r="C60" s="5" t="s">
        <v>168</v>
      </c>
      <c r="D60" s="7"/>
      <c r="E60" s="7"/>
    </row>
    <row r="61" spans="2:5" ht="15">
      <c r="B61" s="5" t="s">
        <v>169</v>
      </c>
      <c r="C61" s="5" t="s">
        <v>170</v>
      </c>
      <c r="D61" s="7"/>
      <c r="E61" s="7">
        <v>4048466.56872</v>
      </c>
    </row>
    <row r="62" spans="2:5" ht="15">
      <c r="B62" s="5" t="s">
        <v>171</v>
      </c>
      <c r="C62" s="5" t="s">
        <v>172</v>
      </c>
      <c r="D62" s="7"/>
      <c r="E62" s="7"/>
    </row>
    <row r="63" spans="2:5" ht="15">
      <c r="B63" s="5" t="s">
        <v>173</v>
      </c>
      <c r="C63" s="5" t="s">
        <v>174</v>
      </c>
      <c r="D63" s="7"/>
      <c r="E63" s="7"/>
    </row>
    <row r="64" spans="2:5" ht="15">
      <c r="B64" s="5" t="s">
        <v>175</v>
      </c>
      <c r="C64" s="5" t="s">
        <v>176</v>
      </c>
      <c r="D64" s="7"/>
      <c r="E64" s="7"/>
    </row>
    <row r="65" spans="2:5" ht="15">
      <c r="B65" s="5" t="s">
        <v>177</v>
      </c>
      <c r="C65" s="5" t="s">
        <v>178</v>
      </c>
      <c r="D65" s="7">
        <v>1657383.5</v>
      </c>
      <c r="E65" s="7">
        <v>4026734.82395</v>
      </c>
    </row>
    <row r="66" spans="2:5" ht="15">
      <c r="B66" s="5" t="s">
        <v>179</v>
      </c>
      <c r="C66" s="5"/>
      <c r="D66" s="7"/>
      <c r="E66" s="7"/>
    </row>
    <row r="67" spans="2:5" ht="15">
      <c r="B67" s="5" t="s">
        <v>180</v>
      </c>
      <c r="C67" s="6" t="s">
        <v>181</v>
      </c>
      <c r="D67" s="8">
        <f>SUM(D57:D66)</f>
        <v>3757383.5</v>
      </c>
      <c r="E67" s="8">
        <f>SUM(E57:E66)</f>
        <v>10875201.39267</v>
      </c>
    </row>
    <row r="68" spans="2:5" ht="15">
      <c r="B68" s="5" t="s">
        <v>182</v>
      </c>
      <c r="C68" s="6" t="s">
        <v>183</v>
      </c>
      <c r="D68" s="8">
        <f>D67+D54</f>
        <v>10471767.4</v>
      </c>
      <c r="E68" s="8">
        <f>E67+E54</f>
        <v>23280780.65299</v>
      </c>
    </row>
    <row r="69" spans="1:115" ht="12.75">
      <c r="E69" s="11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</row>
    <row r="70" spans="3:4" ht="15">
      <c r="C70" s="20" t="s">
        <v>199</v>
      </c>
      <c r="D70" t="s">
        <v>204</v>
      </c>
    </row>
    <row r="71" ht="15">
      <c r="C71" s="20"/>
    </row>
    <row r="72" spans="3:4" ht="15">
      <c r="C72" s="20" t="s">
        <v>200</v>
      </c>
      <c r="D72" t="s">
        <v>205</v>
      </c>
    </row>
  </sheetData>
  <sheetProtection/>
  <mergeCells count="2">
    <mergeCell ref="BK69:DK69"/>
    <mergeCell ref="C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40"/>
  <sheetViews>
    <sheetView zoomScalePageLayoutView="0" workbookViewId="0" topLeftCell="A22">
      <selection activeCell="C38" sqref="C38"/>
    </sheetView>
  </sheetViews>
  <sheetFormatPr defaultColWidth="9.140625" defaultRowHeight="12.75"/>
  <cols>
    <col min="1" max="1" width="2.00390625" style="12" customWidth="1"/>
    <col min="2" max="2" width="9.140625" style="12" customWidth="1"/>
    <col min="3" max="3" width="42.57421875" style="12" customWidth="1"/>
    <col min="4" max="5" width="17.421875" style="12" customWidth="1"/>
    <col min="6" max="15" width="17.57421875" style="12" customWidth="1"/>
    <col min="16" max="16384" width="9.140625" style="12" customWidth="1"/>
  </cols>
  <sheetData>
    <row r="1" ht="15">
      <c r="A1" s="1" t="s">
        <v>201</v>
      </c>
    </row>
    <row r="2" ht="15">
      <c r="A2" s="1" t="s">
        <v>202</v>
      </c>
    </row>
    <row r="3" spans="3:4" ht="15">
      <c r="C3" s="32" t="s">
        <v>0</v>
      </c>
      <c r="D3" s="32"/>
    </row>
    <row r="4" ht="15">
      <c r="E4" s="22" t="s">
        <v>1</v>
      </c>
    </row>
    <row r="5" spans="2:5" ht="30">
      <c r="B5" s="13" t="s">
        <v>2</v>
      </c>
      <c r="C5" s="13" t="s">
        <v>3</v>
      </c>
      <c r="D5" s="13" t="s">
        <v>4</v>
      </c>
      <c r="E5" s="13" t="s">
        <v>5</v>
      </c>
    </row>
    <row r="6" spans="2:5" ht="15">
      <c r="B6" s="14" t="s">
        <v>6</v>
      </c>
      <c r="C6" s="14" t="s">
        <v>7</v>
      </c>
      <c r="D6" s="15"/>
      <c r="E6" s="16"/>
    </row>
    <row r="7" spans="2:5" ht="15">
      <c r="B7" s="14" t="s">
        <v>8</v>
      </c>
      <c r="C7" s="14" t="s">
        <v>9</v>
      </c>
      <c r="D7" s="15"/>
      <c r="E7" s="15"/>
    </row>
    <row r="8" spans="2:5" ht="15">
      <c r="B8" s="14" t="s">
        <v>10</v>
      </c>
      <c r="C8" s="17" t="s">
        <v>11</v>
      </c>
      <c r="D8" s="9"/>
      <c r="E8" s="9"/>
    </row>
    <row r="9" spans="2:5" ht="15">
      <c r="B9" s="14" t="s">
        <v>12</v>
      </c>
      <c r="C9" s="14" t="s">
        <v>13</v>
      </c>
      <c r="D9" s="15"/>
      <c r="E9" s="15"/>
    </row>
    <row r="10" spans="2:5" ht="15">
      <c r="B10" s="14" t="s">
        <v>14</v>
      </c>
      <c r="C10" s="14" t="s">
        <v>15</v>
      </c>
      <c r="D10" s="15">
        <v>1788320.3</v>
      </c>
      <c r="E10" s="16">
        <v>3871148.31489</v>
      </c>
    </row>
    <row r="11" spans="2:5" ht="15">
      <c r="B11" s="14" t="s">
        <v>16</v>
      </c>
      <c r="C11" s="14" t="s">
        <v>17</v>
      </c>
      <c r="D11" s="15"/>
      <c r="E11" s="15"/>
    </row>
    <row r="12" spans="2:5" ht="15">
      <c r="B12" s="14" t="s">
        <v>18</v>
      </c>
      <c r="C12" s="14" t="s">
        <v>19</v>
      </c>
      <c r="D12" s="15"/>
      <c r="E12" s="15"/>
    </row>
    <row r="13" spans="2:5" ht="15">
      <c r="B13" s="14" t="s">
        <v>20</v>
      </c>
      <c r="C13" s="14" t="s">
        <v>21</v>
      </c>
      <c r="D13" s="15">
        <v>678650.1</v>
      </c>
      <c r="E13" s="15">
        <v>2463511.21112</v>
      </c>
    </row>
    <row r="14" spans="2:5" ht="15">
      <c r="B14" s="14" t="s">
        <v>22</v>
      </c>
      <c r="C14" s="14" t="s">
        <v>23</v>
      </c>
      <c r="D14" s="15">
        <v>61305.1</v>
      </c>
      <c r="E14" s="16">
        <v>117143.67328</v>
      </c>
    </row>
    <row r="15" spans="2:5" ht="15">
      <c r="B15" s="14" t="s">
        <v>24</v>
      </c>
      <c r="C15" s="14" t="s">
        <v>25</v>
      </c>
      <c r="D15" s="15">
        <v>329096.4</v>
      </c>
      <c r="E15" s="15">
        <v>700039.36418</v>
      </c>
    </row>
    <row r="16" spans="2:5" ht="15">
      <c r="B16" s="14" t="s">
        <v>26</v>
      </c>
      <c r="C16" s="14" t="s">
        <v>27</v>
      </c>
      <c r="D16" s="15">
        <v>446093.2</v>
      </c>
      <c r="E16" s="15">
        <v>609170.7716</v>
      </c>
    </row>
    <row r="17" spans="2:5" ht="15">
      <c r="B17" s="14" t="s">
        <v>28</v>
      </c>
      <c r="C17" s="14" t="s">
        <v>29</v>
      </c>
      <c r="D17" s="15">
        <v>1239210.9</v>
      </c>
      <c r="E17" s="15">
        <v>2270652.33337</v>
      </c>
    </row>
    <row r="18" spans="2:5" ht="15">
      <c r="B18" s="14" t="s">
        <v>30</v>
      </c>
      <c r="C18" s="14" t="s">
        <v>31</v>
      </c>
      <c r="D18" s="15"/>
      <c r="E18" s="15"/>
    </row>
    <row r="19" spans="2:5" ht="15">
      <c r="B19" s="14" t="s">
        <v>32</v>
      </c>
      <c r="C19" s="14" t="s">
        <v>33</v>
      </c>
      <c r="D19" s="15"/>
      <c r="E19" s="15"/>
    </row>
    <row r="20" spans="2:5" ht="15">
      <c r="B20" s="14" t="s">
        <v>34</v>
      </c>
      <c r="C20" s="14" t="s">
        <v>35</v>
      </c>
      <c r="D20" s="15"/>
      <c r="E20" s="15"/>
    </row>
    <row r="21" spans="2:5" ht="30">
      <c r="B21" s="14" t="s">
        <v>36</v>
      </c>
      <c r="C21" s="14" t="s">
        <v>37</v>
      </c>
      <c r="D21" s="15"/>
      <c r="E21" s="15"/>
    </row>
    <row r="22" spans="2:5" ht="15">
      <c r="B22" s="14" t="s">
        <v>38</v>
      </c>
      <c r="C22" s="14" t="s">
        <v>39</v>
      </c>
      <c r="D22" s="15"/>
      <c r="E22" s="15"/>
    </row>
    <row r="23" spans="2:5" ht="30">
      <c r="B23" s="14" t="s">
        <v>40</v>
      </c>
      <c r="C23" s="17" t="s">
        <v>41</v>
      </c>
      <c r="D23" s="9">
        <f>D9+D10+D11+D12+D13-D14-D15-D16-D17-D18-D19</f>
        <v>391264.80000000005</v>
      </c>
      <c r="E23" s="9">
        <f>E9+E10+E11+E12+E13-E14-E15-E16-E17-E18-E19</f>
        <v>2637653.38358</v>
      </c>
    </row>
    <row r="24" spans="2:5" ht="15">
      <c r="B24" s="14" t="s">
        <v>42</v>
      </c>
      <c r="C24" s="14" t="s">
        <v>43</v>
      </c>
      <c r="D24" s="10">
        <v>49218.9</v>
      </c>
      <c r="E24" s="10">
        <v>268302.07008</v>
      </c>
    </row>
    <row r="25" spans="2:5" ht="15">
      <c r="B25" s="14" t="s">
        <v>44</v>
      </c>
      <c r="C25" s="17" t="s">
        <v>45</v>
      </c>
      <c r="D25" s="9">
        <v>342045.9</v>
      </c>
      <c r="E25" s="9">
        <f>+E23-E24</f>
        <v>2369351.3135</v>
      </c>
    </row>
    <row r="26" spans="2:5" ht="30">
      <c r="B26" s="14" t="s">
        <v>46</v>
      </c>
      <c r="C26" s="17" t="s">
        <v>47</v>
      </c>
      <c r="D26" s="10"/>
      <c r="E26" s="10"/>
    </row>
    <row r="27" spans="2:5" ht="15">
      <c r="B27" s="14" t="s">
        <v>48</v>
      </c>
      <c r="C27" s="17" t="s">
        <v>49</v>
      </c>
      <c r="D27" s="9">
        <v>342045.9</v>
      </c>
      <c r="E27" s="9">
        <f>+E25-E26</f>
        <v>2369351.3135</v>
      </c>
    </row>
    <row r="28" spans="2:5" ht="15">
      <c r="B28" s="14" t="s">
        <v>50</v>
      </c>
      <c r="C28" s="17" t="s">
        <v>51</v>
      </c>
      <c r="D28" s="10"/>
      <c r="E28" s="10"/>
    </row>
    <row r="29" spans="2:5" ht="30">
      <c r="B29" s="14" t="s">
        <v>52</v>
      </c>
      <c r="C29" s="14" t="s">
        <v>53</v>
      </c>
      <c r="D29" s="10"/>
      <c r="E29" s="10"/>
    </row>
    <row r="30" spans="2:5" ht="15">
      <c r="B30" s="14" t="s">
        <v>54</v>
      </c>
      <c r="C30" s="14" t="s">
        <v>55</v>
      </c>
      <c r="D30" s="10"/>
      <c r="E30" s="10"/>
    </row>
    <row r="31" spans="2:5" ht="15">
      <c r="B31" s="14" t="s">
        <v>56</v>
      </c>
      <c r="C31" s="14" t="s">
        <v>57</v>
      </c>
      <c r="D31" s="10"/>
      <c r="E31" s="10"/>
    </row>
    <row r="32" spans="2:5" ht="15">
      <c r="B32" s="14" t="s">
        <v>58</v>
      </c>
      <c r="C32" s="17" t="s">
        <v>59</v>
      </c>
      <c r="D32" s="10">
        <v>342045.9</v>
      </c>
      <c r="E32" s="10">
        <f>+E27</f>
        <v>2369351.3135</v>
      </c>
    </row>
    <row r="33" spans="2:5" ht="15">
      <c r="B33" s="14" t="s">
        <v>60</v>
      </c>
      <c r="C33" s="14" t="s">
        <v>61</v>
      </c>
      <c r="D33" s="10"/>
      <c r="E33" s="10"/>
    </row>
    <row r="34" spans="1:114" ht="12.75">
      <c r="A34" s="12" t="s">
        <v>62</v>
      </c>
      <c r="B34" s="12" t="s">
        <v>62</v>
      </c>
      <c r="C34" s="12" t="s">
        <v>62</v>
      </c>
      <c r="D34" s="12" t="s">
        <v>62</v>
      </c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</row>
    <row r="35" spans="3:5" ht="15">
      <c r="C35" s="20" t="s">
        <v>199</v>
      </c>
      <c r="D35" t="s">
        <v>204</v>
      </c>
      <c r="E35" s="19"/>
    </row>
    <row r="36" spans="3:5" ht="15">
      <c r="C36" s="20"/>
      <c r="D36"/>
      <c r="E36" s="19"/>
    </row>
    <row r="37" spans="3:5" ht="15">
      <c r="C37" s="20" t="s">
        <v>200</v>
      </c>
      <c r="D37" t="s">
        <v>205</v>
      </c>
      <c r="E37" s="19"/>
    </row>
    <row r="38" spans="3:5" ht="12.75">
      <c r="C38"/>
      <c r="D38"/>
      <c r="E38" s="19"/>
    </row>
    <row r="39" spans="3:5" ht="12.75">
      <c r="C39" s="19"/>
      <c r="D39" s="19"/>
      <c r="E39" s="19"/>
    </row>
    <row r="40" spans="3:5" ht="12.75">
      <c r="C40" s="19"/>
      <c r="D40" s="19"/>
      <c r="E40" s="19"/>
    </row>
  </sheetData>
  <sheetProtection/>
  <mergeCells count="2">
    <mergeCell ref="BJ34:DJ34"/>
    <mergeCell ref="C3:D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90" zoomScaleNormal="90" zoomScalePageLayoutView="0" workbookViewId="0" topLeftCell="A7">
      <selection activeCell="H21" sqref="H21"/>
    </sheetView>
  </sheetViews>
  <sheetFormatPr defaultColWidth="9.140625" defaultRowHeight="12.75"/>
  <cols>
    <col min="1" max="1" width="1.28515625" style="0" customWidth="1"/>
    <col min="2" max="2" width="4.140625" style="0" customWidth="1"/>
    <col min="3" max="3" width="39.28125" style="0" customWidth="1"/>
    <col min="4" max="11" width="17.57421875" style="0" customWidth="1"/>
    <col min="12" max="13" width="17.57421875" style="0" hidden="1" customWidth="1"/>
    <col min="14" max="15" width="0" style="0" hidden="1" customWidth="1"/>
  </cols>
  <sheetData>
    <row r="1" ht="15">
      <c r="A1" s="1" t="s">
        <v>201</v>
      </c>
    </row>
    <row r="2" ht="15">
      <c r="A2" s="1" t="s">
        <v>202</v>
      </c>
    </row>
    <row r="3" ht="15">
      <c r="F3" s="1" t="s">
        <v>190</v>
      </c>
    </row>
    <row r="4" ht="15">
      <c r="K4" s="3" t="s">
        <v>1</v>
      </c>
    </row>
    <row r="5" spans="2:13" ht="60">
      <c r="B5" s="2" t="s">
        <v>2</v>
      </c>
      <c r="C5" s="2" t="s">
        <v>3</v>
      </c>
      <c r="D5" s="2" t="s">
        <v>160</v>
      </c>
      <c r="E5" s="2" t="s">
        <v>168</v>
      </c>
      <c r="F5" s="2" t="s">
        <v>170</v>
      </c>
      <c r="G5" s="2" t="s">
        <v>172</v>
      </c>
      <c r="H5" s="2" t="s">
        <v>174</v>
      </c>
      <c r="I5" s="2" t="s">
        <v>176</v>
      </c>
      <c r="J5" s="2" t="s">
        <v>178</v>
      </c>
      <c r="K5" s="2" t="s">
        <v>187</v>
      </c>
      <c r="L5" s="2" t="s">
        <v>197</v>
      </c>
      <c r="M5" s="2" t="s">
        <v>187</v>
      </c>
    </row>
    <row r="6" spans="2:13" ht="15">
      <c r="B6" s="5" t="s">
        <v>191</v>
      </c>
      <c r="C6" s="6" t="s">
        <v>198</v>
      </c>
      <c r="D6" s="4">
        <v>1312500</v>
      </c>
      <c r="E6" s="4"/>
      <c r="F6" s="4">
        <v>787500</v>
      </c>
      <c r="G6" s="4"/>
      <c r="H6" s="4"/>
      <c r="I6" s="4"/>
      <c r="J6" s="4">
        <v>1635337.59779</v>
      </c>
      <c r="K6" s="18">
        <f>SUM(D6:J6)</f>
        <v>3735337.59779</v>
      </c>
      <c r="L6" s="4">
        <v>0</v>
      </c>
      <c r="M6" s="4">
        <f>+K6-L6</f>
        <v>3735337.59779</v>
      </c>
    </row>
    <row r="7" spans="2:13" ht="30">
      <c r="B7" s="5" t="s">
        <v>64</v>
      </c>
      <c r="C7" s="5" t="s">
        <v>192</v>
      </c>
      <c r="D7" s="4">
        <v>787500</v>
      </c>
      <c r="E7" s="4"/>
      <c r="F7" s="27">
        <v>-787500</v>
      </c>
      <c r="G7" s="4"/>
      <c r="H7" s="4"/>
      <c r="I7" s="4"/>
      <c r="J7" s="4"/>
      <c r="K7" s="18">
        <f aca="true" t="shared" si="0" ref="K7:K14">SUM(D7:J7)</f>
        <v>0</v>
      </c>
      <c r="L7" s="4">
        <v>0</v>
      </c>
      <c r="M7" s="4">
        <f aca="true" t="shared" si="1" ref="M7:M21">+K7-L7</f>
        <v>0</v>
      </c>
    </row>
    <row r="8" spans="2:13" ht="15">
      <c r="B8" s="5" t="s">
        <v>112</v>
      </c>
      <c r="C8" s="6" t="s">
        <v>193</v>
      </c>
      <c r="D8" s="4">
        <f>D6+D7</f>
        <v>2100000</v>
      </c>
      <c r="E8" s="4"/>
      <c r="F8" s="4">
        <v>0</v>
      </c>
      <c r="G8" s="4"/>
      <c r="H8" s="4"/>
      <c r="I8" s="4"/>
      <c r="J8" s="4">
        <v>1635337.59779</v>
      </c>
      <c r="K8" s="18">
        <f t="shared" si="0"/>
        <v>3735337.59779</v>
      </c>
      <c r="L8" s="4">
        <v>0</v>
      </c>
      <c r="M8" s="4">
        <f t="shared" si="1"/>
        <v>3735337.59779</v>
      </c>
    </row>
    <row r="9" spans="2:13" ht="15">
      <c r="B9" s="5" t="s">
        <v>10</v>
      </c>
      <c r="C9" s="5" t="s">
        <v>194</v>
      </c>
      <c r="D9" s="4">
        <v>0</v>
      </c>
      <c r="E9" s="4"/>
      <c r="F9" s="4"/>
      <c r="G9" s="4"/>
      <c r="H9" s="4"/>
      <c r="I9" s="4"/>
      <c r="J9" s="4">
        <v>342045.91256</v>
      </c>
      <c r="K9" s="18">
        <f t="shared" si="0"/>
        <v>342045.91256</v>
      </c>
      <c r="L9" s="4">
        <v>0</v>
      </c>
      <c r="M9" s="4">
        <f t="shared" si="1"/>
        <v>342045.91256</v>
      </c>
    </row>
    <row r="10" spans="2:13" ht="15">
      <c r="B10" s="5" t="s">
        <v>184</v>
      </c>
      <c r="C10" s="5" t="s">
        <v>51</v>
      </c>
      <c r="D10" s="4">
        <v>0</v>
      </c>
      <c r="E10" s="4"/>
      <c r="F10" s="4"/>
      <c r="G10" s="4"/>
      <c r="H10" s="4"/>
      <c r="I10" s="4"/>
      <c r="J10" s="4"/>
      <c r="K10" s="18">
        <f t="shared" si="0"/>
        <v>0</v>
      </c>
      <c r="L10" s="4">
        <v>0</v>
      </c>
      <c r="M10" s="4">
        <f t="shared" si="1"/>
        <v>0</v>
      </c>
    </row>
    <row r="11" spans="2:13" ht="15">
      <c r="B11" s="5" t="s">
        <v>185</v>
      </c>
      <c r="C11" s="5" t="s">
        <v>195</v>
      </c>
      <c r="D11" s="4"/>
      <c r="E11" s="4"/>
      <c r="F11" s="4"/>
      <c r="G11" s="4"/>
      <c r="H11" s="4"/>
      <c r="I11" s="4"/>
      <c r="J11" s="4"/>
      <c r="K11" s="18">
        <f t="shared" si="0"/>
        <v>0</v>
      </c>
      <c r="L11" s="4">
        <v>0</v>
      </c>
      <c r="M11" s="4">
        <f t="shared" si="1"/>
        <v>0</v>
      </c>
    </row>
    <row r="12" spans="2:13" ht="15">
      <c r="B12" s="5" t="s">
        <v>186</v>
      </c>
      <c r="C12" s="5" t="s">
        <v>196</v>
      </c>
      <c r="D12" s="4">
        <v>0</v>
      </c>
      <c r="E12" s="4"/>
      <c r="F12" s="4"/>
      <c r="G12" s="4"/>
      <c r="H12" s="4"/>
      <c r="I12" s="4"/>
      <c r="J12" s="27">
        <v>-320000</v>
      </c>
      <c r="K12" s="28">
        <f t="shared" si="0"/>
        <v>-320000</v>
      </c>
      <c r="L12" s="4">
        <v>0</v>
      </c>
      <c r="M12" s="4">
        <f t="shared" si="1"/>
        <v>-320000</v>
      </c>
    </row>
    <row r="13" spans="2:13" ht="30">
      <c r="B13" s="5" t="s">
        <v>188</v>
      </c>
      <c r="C13" s="5" t="s">
        <v>189</v>
      </c>
      <c r="D13" s="4"/>
      <c r="E13" s="4"/>
      <c r="F13" s="4"/>
      <c r="G13" s="4"/>
      <c r="H13" s="4"/>
      <c r="I13" s="4"/>
      <c r="J13" s="4"/>
      <c r="K13" s="18"/>
      <c r="L13" s="4">
        <v>0</v>
      </c>
      <c r="M13" s="4">
        <f t="shared" si="1"/>
        <v>0</v>
      </c>
    </row>
    <row r="14" spans="2:13" ht="15">
      <c r="B14" s="5" t="s">
        <v>191</v>
      </c>
      <c r="C14" s="6" t="s">
        <v>207</v>
      </c>
      <c r="D14" s="4">
        <v>2100000</v>
      </c>
      <c r="E14" s="4"/>
      <c r="F14" s="4"/>
      <c r="G14" s="4"/>
      <c r="H14" s="4"/>
      <c r="I14" s="4"/>
      <c r="J14" s="4">
        <v>1657383.51035</v>
      </c>
      <c r="K14" s="18">
        <f t="shared" si="0"/>
        <v>3757383.51035</v>
      </c>
      <c r="L14" s="4">
        <v>0</v>
      </c>
      <c r="M14" s="4">
        <f t="shared" si="1"/>
        <v>3757383.51035</v>
      </c>
    </row>
    <row r="15" spans="2:13" ht="30">
      <c r="B15" s="5" t="s">
        <v>64</v>
      </c>
      <c r="C15" s="5" t="s">
        <v>192</v>
      </c>
      <c r="D15" s="4"/>
      <c r="E15" s="4"/>
      <c r="F15" s="4"/>
      <c r="G15" s="4"/>
      <c r="H15" s="4"/>
      <c r="I15" s="4"/>
      <c r="J15" s="4"/>
      <c r="K15" s="18"/>
      <c r="L15" s="4">
        <v>0</v>
      </c>
      <c r="M15" s="4">
        <f t="shared" si="1"/>
        <v>0</v>
      </c>
    </row>
    <row r="16" spans="2:13" ht="15">
      <c r="B16" s="5" t="s">
        <v>112</v>
      </c>
      <c r="C16" s="6" t="s">
        <v>193</v>
      </c>
      <c r="D16" s="4">
        <v>2100000</v>
      </c>
      <c r="E16" s="4"/>
      <c r="F16" s="4"/>
      <c r="G16" s="4"/>
      <c r="H16" s="4"/>
      <c r="I16" s="4"/>
      <c r="J16" s="4"/>
      <c r="K16" s="18"/>
      <c r="L16" s="4">
        <v>0</v>
      </c>
      <c r="M16" s="4">
        <f t="shared" si="1"/>
        <v>0</v>
      </c>
    </row>
    <row r="17" spans="2:13" ht="15">
      <c r="B17" s="5" t="s">
        <v>10</v>
      </c>
      <c r="C17" s="5" t="s">
        <v>194</v>
      </c>
      <c r="D17" s="4"/>
      <c r="E17" s="4"/>
      <c r="F17" s="4"/>
      <c r="G17" s="4"/>
      <c r="H17" s="4"/>
      <c r="I17" s="4"/>
      <c r="J17" s="4">
        <v>2369351.3136</v>
      </c>
      <c r="K17" s="18">
        <v>2369351.3136</v>
      </c>
      <c r="L17" s="4">
        <v>0</v>
      </c>
      <c r="M17" s="4">
        <f t="shared" si="1"/>
        <v>2369351.3136</v>
      </c>
    </row>
    <row r="18" spans="2:13" ht="15">
      <c r="B18" s="5" t="s">
        <v>184</v>
      </c>
      <c r="C18" s="5" t="s">
        <v>51</v>
      </c>
      <c r="D18" s="4"/>
      <c r="E18" s="4"/>
      <c r="F18" s="4"/>
      <c r="G18" s="4"/>
      <c r="H18" s="4"/>
      <c r="I18" s="4"/>
      <c r="J18" s="4"/>
      <c r="K18" s="18"/>
      <c r="L18" s="4">
        <v>0</v>
      </c>
      <c r="M18" s="4">
        <f t="shared" si="1"/>
        <v>0</v>
      </c>
    </row>
    <row r="19" spans="2:13" ht="15">
      <c r="B19" s="5" t="s">
        <v>185</v>
      </c>
      <c r="C19" s="5" t="s">
        <v>195</v>
      </c>
      <c r="D19" s="4">
        <v>700000</v>
      </c>
      <c r="E19" s="4"/>
      <c r="F19" s="4">
        <v>4048466.56872</v>
      </c>
      <c r="G19" s="4"/>
      <c r="H19" s="4"/>
      <c r="I19" s="4"/>
      <c r="J19" s="4"/>
      <c r="K19" s="18">
        <v>4748466.56872</v>
      </c>
      <c r="L19" s="4">
        <v>0</v>
      </c>
      <c r="M19" s="4">
        <f t="shared" si="1"/>
        <v>4748466.56872</v>
      </c>
    </row>
    <row r="20" spans="2:13" ht="15">
      <c r="B20" s="5" t="s">
        <v>186</v>
      </c>
      <c r="C20" s="5" t="s">
        <v>196</v>
      </c>
      <c r="D20" s="4"/>
      <c r="E20" s="4"/>
      <c r="F20" s="4"/>
      <c r="G20" s="4"/>
      <c r="H20" s="4"/>
      <c r="I20" s="4"/>
      <c r="J20" s="4"/>
      <c r="K20" s="18"/>
      <c r="L20" s="4">
        <v>0</v>
      </c>
      <c r="M20" s="4">
        <f t="shared" si="1"/>
        <v>0</v>
      </c>
    </row>
    <row r="21" spans="2:13" ht="30">
      <c r="B21" s="5" t="s">
        <v>188</v>
      </c>
      <c r="C21" s="5" t="s">
        <v>189</v>
      </c>
      <c r="D21" s="4"/>
      <c r="E21" s="4"/>
      <c r="F21" s="4"/>
      <c r="G21" s="4"/>
      <c r="H21" s="4"/>
      <c r="I21" s="4"/>
      <c r="J21" s="4"/>
      <c r="K21" s="18"/>
      <c r="L21" s="4">
        <v>0</v>
      </c>
      <c r="M21" s="4">
        <f t="shared" si="1"/>
        <v>0</v>
      </c>
    </row>
    <row r="22" spans="2:13" ht="15">
      <c r="B22" s="5" t="s">
        <v>191</v>
      </c>
      <c r="C22" s="6" t="s">
        <v>206</v>
      </c>
      <c r="D22" s="18">
        <v>2800000</v>
      </c>
      <c r="E22" s="18"/>
      <c r="F22" s="18">
        <v>4048466.6</v>
      </c>
      <c r="G22" s="18"/>
      <c r="H22" s="18"/>
      <c r="I22" s="18"/>
      <c r="J22" s="18">
        <f>SUM(J14:J21)</f>
        <v>4026734.82395</v>
      </c>
      <c r="K22" s="18">
        <f>SUM(D22:J220)</f>
        <v>10875201.42395</v>
      </c>
      <c r="L22" s="18">
        <f>SUM(L15:L21)</f>
        <v>0</v>
      </c>
      <c r="M22" s="18">
        <f>SUM(M15:M21)</f>
        <v>7117817.88232</v>
      </c>
    </row>
    <row r="24" spans="3:7" ht="15">
      <c r="C24" s="20" t="s">
        <v>199</v>
      </c>
      <c r="D24" t="s">
        <v>204</v>
      </c>
      <c r="E24" s="23"/>
      <c r="F24" s="24"/>
      <c r="G24" s="19"/>
    </row>
    <row r="25" spans="3:7" ht="15">
      <c r="C25" s="20"/>
      <c r="E25" s="25"/>
      <c r="F25" s="26"/>
      <c r="G25" s="19"/>
    </row>
    <row r="26" spans="3:5" ht="15">
      <c r="C26" s="20" t="s">
        <v>200</v>
      </c>
      <c r="D26" t="s">
        <v>205</v>
      </c>
      <c r="E26" s="19"/>
    </row>
  </sheetData>
  <sheetProtection/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Dembereldowd Otgongerel</dc:creator>
  <cp:keywords/>
  <dc:description/>
  <cp:lastModifiedBy>Ayushjav Ochirbal</cp:lastModifiedBy>
  <cp:lastPrinted>2019-02-04T03:26:58Z</cp:lastPrinted>
  <dcterms:created xsi:type="dcterms:W3CDTF">2018-07-20T01:24:13Z</dcterms:created>
  <dcterms:modified xsi:type="dcterms:W3CDTF">2020-02-11T09:45:52Z</dcterms:modified>
  <cp:category/>
  <cp:version/>
  <cp:contentType/>
  <cp:contentStatus/>
</cp:coreProperties>
</file>