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rantungalag 2022\Дархан Хүнс ХК\АУДИТ 2024\"/>
    </mc:Choice>
  </mc:AlternateContent>
  <bookViews>
    <workbookView xWindow="0" yWindow="0" windowWidth="15690" windowHeight="12135"/>
  </bookViews>
  <sheets>
    <sheet name="СБТ" sheetId="2" r:id="rId1"/>
    <sheet name="ОДТ" sheetId="1" r:id="rId2"/>
    <sheet name="ӨӨТ" sheetId="4" r:id="rId3"/>
    <sheet name="МГТ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F21" i="4"/>
  <c r="J20" i="4"/>
  <c r="H19" i="4"/>
  <c r="J19" i="4" s="1"/>
  <c r="J18" i="4"/>
  <c r="I17" i="4"/>
  <c r="J17" i="4" s="1"/>
  <c r="I16" i="4"/>
  <c r="I22" i="4" s="1"/>
  <c r="H16" i="4"/>
  <c r="G16" i="4"/>
  <c r="D16" i="4"/>
  <c r="D22" i="4" s="1"/>
  <c r="J15" i="4"/>
  <c r="I14" i="4"/>
  <c r="F14" i="4"/>
  <c r="F16" i="4" s="1"/>
  <c r="F22" i="4" s="1"/>
  <c r="E14" i="4"/>
  <c r="E16" i="4" s="1"/>
  <c r="E22" i="4" s="1"/>
  <c r="C14" i="4"/>
  <c r="C16" i="4" s="1"/>
  <c r="J13" i="4"/>
  <c r="J12" i="4"/>
  <c r="J11" i="4"/>
  <c r="J10" i="4"/>
  <c r="J9" i="4"/>
  <c r="I8" i="4"/>
  <c r="G8" i="4"/>
  <c r="F8" i="4"/>
  <c r="E8" i="4"/>
  <c r="D8" i="4"/>
  <c r="C8" i="4"/>
  <c r="J8" i="4" s="1"/>
  <c r="J7" i="4"/>
  <c r="J6" i="4"/>
  <c r="I2" i="4"/>
  <c r="G52" i="3" l="1"/>
  <c r="J16" i="4"/>
  <c r="C22" i="4"/>
  <c r="J22" i="4" s="1"/>
  <c r="J14" i="4"/>
</calcChain>
</file>

<file path=xl/sharedStrings.xml><?xml version="1.0" encoding="utf-8"?>
<sst xmlns="http://schemas.openxmlformats.org/spreadsheetml/2006/main" count="310" uniqueCount="257">
  <si>
    <t xml:space="preserve">ОРЛОГЫН ДЭЛГЭРЭНГҮЙ ТАЙЛАН </t>
  </si>
  <si>
    <t>Тайлант үеийн дүн</t>
  </si>
  <si>
    <t>(Аж ахуйн нэгж, байгууллагын нэр)</t>
  </si>
  <si>
    <t xml:space="preserve">Мөрийн дугаар </t>
  </si>
  <si>
    <t xml:space="preserve">ҮЗҮҮЛЭЛТ </t>
  </si>
  <si>
    <t>Өмнөх үеийн дүн</t>
  </si>
  <si>
    <t>Борлуулалтын орлого /цэвэр/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</si>
  <si>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</si>
  <si>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</si>
  <si>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</si>
  <si>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</si>
  <si>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</si>
  <si>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</si>
  <si>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</si>
  <si>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</si>
  <si>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 xml:space="preserve">Ерөнхий ба удирдлагын зардал </t>
  </si>
  <si>
    <t>Санхүүгийн зардал</t>
  </si>
  <si>
    <t xml:space="preserve">Бусад зардал 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</si>
  <si>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</si>
  <si>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</si>
  <si>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</si>
  <si>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</si>
  <si>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</si>
  <si>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Татвар төлөхийн өмнөх ашиг (алдагдал) </t>
  </si>
  <si>
    <t xml:space="preserve">Орлогын татварын зардал 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</si>
  <si>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</si>
  <si>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</si>
  <si>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</si>
  <si>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</si>
  <si>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</si>
  <si>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</si>
  <si>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</si>
  <si>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</si>
  <si>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ноогдох суурь ашиг (алдагдал)</t>
  </si>
  <si>
    <t>Гүйцэтгэх захирал</t>
  </si>
  <si>
    <t>Ерөнхий нягтлан бодогч</t>
  </si>
  <si>
    <t>"ДАРХАН ХҮНС" ХК</t>
  </si>
  <si>
    <t>2023 оны 12 сарын 31-ны өдөр</t>
  </si>
  <si>
    <t xml:space="preserve">/ Э. Баярсайхан /                                 </t>
  </si>
  <si>
    <t xml:space="preserve">/ Т.Должинсүрэн /                           </t>
  </si>
  <si>
    <t>САНХҮҮГИЙН БАЙДЛЫН ТАЙЛАН</t>
  </si>
  <si>
    <t>(төгрөгөөр)</t>
  </si>
  <si>
    <t>ҮЗҮҮЛЭЛТ</t>
  </si>
  <si>
    <t xml:space="preserve">Үлдэгдэл </t>
  </si>
  <si>
    <t>2023 оны 01-р сарын 01</t>
  </si>
  <si>
    <t>1.1.1</t>
  </si>
  <si>
    <t>А</t>
  </si>
  <si>
    <t>Б</t>
  </si>
  <si>
    <t xml:space="preserve">ХӨРӨНГӨ </t>
  </si>
  <si>
    <t xml:space="preserve">Эргэлтийн хөрөнгө </t>
  </si>
  <si>
    <t xml:space="preserve">Мөнгө ба түүнтэй адилтгах хөрөнгө </t>
  </si>
  <si>
    <t>1.1.2</t>
  </si>
  <si>
    <t xml:space="preserve">Дансны авлага </t>
  </si>
  <si>
    <t>1.1.3</t>
  </si>
  <si>
    <t>Татвар, НДШ-ийн авлага</t>
  </si>
  <si>
    <t>1.1.4</t>
  </si>
  <si>
    <t xml:space="preserve">Бусад авлага </t>
  </si>
  <si>
    <t>1.1.5</t>
  </si>
  <si>
    <t>Бусад санхүүгийн хөрөнгө</t>
  </si>
  <si>
    <t>1.1.6</t>
  </si>
  <si>
    <t xml:space="preserve">Бараа материал </t>
  </si>
  <si>
    <t>1.1.7</t>
  </si>
  <si>
    <t xml:space="preserve">Урьдчилж төлсөн зардал/ тооцоо 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</si>
  <si>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</si>
  <si>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</si>
  <si>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</si>
  <si>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</si>
  <si>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</si>
  <si>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</si>
  <si>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 xml:space="preserve">Эргэлтийн хөрөнгийн дүн </t>
  </si>
  <si>
    <t xml:space="preserve">Эргэлтийн бус хөрөнгө </t>
  </si>
  <si>
    <t>1.2.1</t>
  </si>
  <si>
    <t xml:space="preserve">Үндсэн хөрөнгө </t>
  </si>
  <si>
    <t>1.2.2</t>
  </si>
  <si>
    <t xml:space="preserve">Биет бус хөрөнгө 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</si>
  <si>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</si>
  <si>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</si>
  <si>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</si>
  <si>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</si>
  <si>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</si>
  <si>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</si>
  <si>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</si>
  <si>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</si>
  <si>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</si>
  <si>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</si>
  <si>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</si>
  <si>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</si>
  <si>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</si>
  <si>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</si>
  <si>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 xml:space="preserve">Эргэлтийн бус хөрөнгийн дүн </t>
  </si>
  <si>
    <t xml:space="preserve">НИЙТ ХӨРӨНГИЙН ДҮН </t>
  </si>
  <si>
    <t>ӨР ТӨЛБӨР БА ЭЗДИЙН ӨМЧ</t>
  </si>
  <si>
    <t>2.1.</t>
  </si>
  <si>
    <t xml:space="preserve">Өр төлбөр  </t>
  </si>
  <si>
    <t xml:space="preserve">2.1.1 </t>
  </si>
  <si>
    <t xml:space="preserve">Богино хугацаат өр төлбөр </t>
  </si>
  <si>
    <t>2.1.1.1</t>
  </si>
  <si>
    <t xml:space="preserve">Дансны өглөг </t>
  </si>
  <si>
    <t>2.1.1.2</t>
  </si>
  <si>
    <t xml:space="preserve">Цалингийн өглөг 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</si>
  <si>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</si>
  <si>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</si>
  <si>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</si>
  <si>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</si>
  <si>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</si>
  <si>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</si>
  <si>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</si>
  <si>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</si>
  <si>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</si>
  <si>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</si>
  <si>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</si>
  <si>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 xml:space="preserve">Урьдчилж орсон орлого 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</si>
  <si>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</si>
  <si>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</si>
  <si>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</si>
  <si>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</si>
  <si>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</si>
  <si>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хөрөнгө)-нд хамаарах өр төлбөр</t>
  </si>
  <si>
    <t>2.1.1.12</t>
  </si>
  <si>
    <t>2.1.1.20</t>
  </si>
  <si>
    <t xml:space="preserve">Богино хугацаат өр төлбөрийн дүн </t>
  </si>
  <si>
    <t>САНХҮҮГИЙН БАЙДЛЫН ТАЙЛАН (үргэлжлэл)</t>
  </si>
  <si>
    <t>2.1.2</t>
  </si>
  <si>
    <t xml:space="preserve">Урт хугацаат өр төлбөр </t>
  </si>
  <si>
    <t>2.1.2.1</t>
  </si>
  <si>
    <t xml:space="preserve">Урт хугацаат зээл 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</si>
  <si>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</si>
  <si>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</si>
  <si>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</si>
  <si>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</si>
  <si>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</si>
  <si>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</si>
  <si>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</si>
  <si>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 xml:space="preserve">Урт хугацаат өр төлбөрийн дүн </t>
  </si>
  <si>
    <t>2.2.</t>
  </si>
  <si>
    <t>Өр төлбөрийн нийт дүн</t>
  </si>
  <si>
    <t>2.3.</t>
  </si>
  <si>
    <t>Эздийн өмч</t>
  </si>
  <si>
    <t>2.3.1</t>
  </si>
  <si>
    <t xml:space="preserve">Өмч:  - төрийн </t>
  </si>
  <si>
    <t>2.3.2</t>
  </si>
  <si>
    <t xml:space="preserve">         -  хувийн </t>
  </si>
  <si>
    <t>2.3.3</t>
  </si>
  <si>
    <t xml:space="preserve">         - хувьцаат</t>
  </si>
  <si>
    <t>2.3.4</t>
  </si>
  <si>
    <t xml:space="preserve">Халаасны хувьцаа 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</si>
  <si>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</si>
  <si>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</si>
  <si>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</si>
  <si>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</si>
  <si>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</si>
  <si>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нэмэгдэл</t>
  </si>
  <si>
    <t>2.3.8</t>
  </si>
  <si>
    <t>Эздийн өмчийн бусад хэсэг</t>
  </si>
  <si>
    <t>2.3.9</t>
  </si>
  <si>
    <t xml:space="preserve">Хуримтлагдсан ашиг  </t>
  </si>
  <si>
    <t>2.3.10</t>
  </si>
  <si>
    <t>2.3.11</t>
  </si>
  <si>
    <t xml:space="preserve">Эздийн өмчийн дүн </t>
  </si>
  <si>
    <t>ӨР ТӨЛБӨР БА ЭЗДИЙН ӨМЧИЙН ДҮН</t>
  </si>
  <si>
    <t xml:space="preserve">/ Ц. Төрболд /     </t>
  </si>
  <si>
    <t xml:space="preserve">/ Т.Должинсүрэн /   </t>
  </si>
  <si>
    <t>2.1.1</t>
  </si>
  <si>
    <t>ӨМЧИЙН ӨӨРЧЛӨЛТИЙН ТАЙЛАН</t>
  </si>
  <si>
    <t>" Дархан хүнс" ХК</t>
  </si>
  <si>
    <t xml:space="preserve">Аж ахуйн нэгж байгууллагын нэр </t>
  </si>
  <si>
    <t>төгрөгөөр</t>
  </si>
  <si>
    <t>№</t>
  </si>
  <si>
    <t>Өмч</t>
  </si>
  <si>
    <t>Халаасны хувьцаа</t>
  </si>
  <si>
    <t xml:space="preserve">Гадаад валютын хөрвүүлэлтийн нөөц </t>
  </si>
  <si>
    <t xml:space="preserve">Хуримтлагдсан ашиг </t>
  </si>
  <si>
    <t xml:space="preserve">НИЙТ ДҮН  </t>
  </si>
  <si>
    <t>2021 оны 12 сарын 31ний үлдэгдэл</t>
  </si>
  <si>
    <t xml:space="preserve">НБББ-ын өөрчлөлтийн нөлөө, алдааны залруулга </t>
  </si>
  <si>
    <t xml:space="preserve">Залруулсан үлдэгдэл </t>
  </si>
  <si>
    <t>Тайлант үеийн цэвэр ашиг /алдагдал</t>
  </si>
  <si>
    <t>Өмчид гарсан өөрчлөлт</t>
  </si>
  <si>
    <t>Зарласан ногдол ашиг</t>
  </si>
  <si>
    <t>Дахин үнэлгээний нэмэгдлийн хэрэгжсэн дүн</t>
  </si>
  <si>
    <t>2022 оны 12 сарын 31-ний үлдэгдэл</t>
  </si>
  <si>
    <t>2023 оны 12 сарын 31-ны үлдэгдэл</t>
  </si>
  <si>
    <t xml:space="preserve">Гүйцэтгэх захирал                                               / Ц.Төрболд /                                 </t>
  </si>
  <si>
    <t xml:space="preserve">Нягтлан бодогч                                                     / Т.Должинсүрэн /                           </t>
  </si>
  <si>
    <t xml:space="preserve">МӨНГӨН ГҮЙЛГЭЭНИЙ ТАЙЛАН </t>
  </si>
  <si>
    <t xml:space="preserve">Үндсэн үйл ажиллагааны мөнгөн гүйлгээ 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</si>
  <si>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</si>
  <si>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</si>
  <si>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</si>
  <si>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</si>
  <si>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</si>
  <si>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</si>
  <si>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</si>
  <si>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</si>
  <si>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</si>
  <si>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</si>
  <si>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</si>
  <si>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</si>
  <si>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Түлш,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</si>
  <si>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</si>
  <si>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</si>
  <si>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</si>
  <si>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</si>
  <si>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</si>
  <si>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</si>
  <si>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</si>
  <si>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</si>
  <si>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</si>
  <si>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</si>
  <si>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</si>
  <si>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</si>
  <si>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</si>
  <si>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</si>
  <si>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</si>
  <si>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</si>
  <si>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</si>
  <si>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</si>
  <si>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</si>
  <si>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</si>
  <si>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</si>
  <si>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</si>
  <si>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</si>
  <si>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</si>
  <si>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</si>
  <si>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</si>
  <si>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</si>
  <si>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>2.2.5</t>
  </si>
  <si>
    <t>Бусдад олгосон зээл болон урьдчилгаа</t>
  </si>
  <si>
    <t>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</si>
  <si>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</si>
  <si>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</si>
  <si>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</si>
  <si>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</si>
  <si>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</si>
  <si>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</si>
  <si>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</si>
  <si>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</si>
  <si>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</si>
  <si>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Валютын ханшийн зөрүүyний ашиг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</si>
  <si>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</si>
  <si>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</si>
  <si>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</si>
  <si>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</si>
  <si>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</si>
  <si>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</si>
  <si>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</si>
  <si>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</si>
  <si>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</si>
  <si>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Валютын ханшийн зөрүүyний алдагдал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</si>
  <si>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</si>
  <si>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</si>
  <si>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</si>
  <si>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</si>
  <si>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</si>
  <si>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Гүйцэтгэх захирал                              /Ц. Төрболд /                                 </t>
  </si>
  <si>
    <t xml:space="preserve">Нягтлан бодогч                                 / Т.Должинсүрэн /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</si>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</sst>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8" formatCode="#,##0_ "/>
    <numFmt numFmtId="169" formatCode="#,##0.00_ "/>
    <numFmt numFmtId="170" formatCode="0_);\(0\)"/>
    <numFmt numFmtId="171" formatCode="0.0_);\(0.0\)"/>
    <numFmt numFmtId="172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Mon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0" fontId="2" fillId="0" borderId="0" xfId="2" applyFont="1"/>
    <xf numFmtId="43" fontId="2" fillId="0" borderId="0" xfId="1" applyFont="1" applyAlignment="1">
      <alignment horizontal="right"/>
    </xf>
    <xf numFmtId="0" fontId="4" fillId="0" borderId="0" xfId="2" applyFont="1" applyAlignment="1">
      <alignment horizontal="center"/>
    </xf>
    <xf numFmtId="43" fontId="2" fillId="0" borderId="0" xfId="1" applyFont="1"/>
    <xf numFmtId="0" fontId="3" fillId="0" borderId="1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/>
    </xf>
    <xf numFmtId="43" fontId="6" fillId="0" borderId="7" xfId="1" applyFont="1" applyBorder="1" applyAlignment="1">
      <alignment horizontal="center" vertical="center"/>
    </xf>
    <xf numFmtId="43" fontId="7" fillId="0" borderId="8" xfId="1" applyFont="1" applyBorder="1" applyAlignment="1">
      <alignment horizontal="right" vertical="center" wrapText="1"/>
    </xf>
    <xf numFmtId="0" fontId="2" fillId="0" borderId="9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/>
    </xf>
    <xf numFmtId="0" fontId="3" fillId="0" borderId="0" xfId="2" applyFont="1"/>
    <xf numFmtId="0" fontId="2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3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7" xfId="2" applyFont="1" applyBorder="1" applyAlignment="1">
      <alignment vertical="center"/>
    </xf>
    <xf numFmtId="43" fontId="2" fillId="0" borderId="0" xfId="2" applyNumberFormat="1" applyFont="1"/>
    <xf numFmtId="0" fontId="2" fillId="0" borderId="9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43" fontId="2" fillId="0" borderId="12" xfId="1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0" fontId="3" fillId="0" borderId="14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2" fillId="0" borderId="0" xfId="0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43" fontId="2" fillId="0" borderId="7" xfId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left"/>
    </xf>
    <xf numFmtId="43" fontId="3" fillId="0" borderId="7" xfId="1" applyFont="1" applyFill="1" applyBorder="1" applyAlignment="1">
      <alignment horizontal="center" vertical="center"/>
    </xf>
    <xf numFmtId="0" fontId="2" fillId="0" borderId="7" xfId="2" applyFont="1" applyBorder="1"/>
    <xf numFmtId="0" fontId="2" fillId="0" borderId="7" xfId="2" applyNumberFormat="1" applyFont="1" applyBorder="1" applyAlignment="1">
      <alignment vertical="center" wrapText="1"/>
    </xf>
    <xf numFmtId="0" fontId="3" fillId="0" borderId="15" xfId="2" applyFont="1" applyBorder="1" applyAlignment="1">
      <alignment horizontal="right"/>
    </xf>
    <xf numFmtId="0" fontId="3" fillId="0" borderId="15" xfId="2" applyFont="1" applyBorder="1"/>
    <xf numFmtId="43" fontId="3" fillId="0" borderId="15" xfId="1" applyFont="1" applyBorder="1" applyAlignment="1">
      <alignment horizontal="center" vertical="center"/>
    </xf>
    <xf numFmtId="0" fontId="3" fillId="0" borderId="13" xfId="2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43" fontId="3" fillId="0" borderId="13" xfId="1" applyFont="1" applyBorder="1" applyAlignment="1">
      <alignment horizontal="center" vertical="center"/>
    </xf>
    <xf numFmtId="0" fontId="3" fillId="0" borderId="9" xfId="2" applyFont="1" applyBorder="1"/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7" xfId="2" applyFont="1" applyBorder="1"/>
    <xf numFmtId="0" fontId="2" fillId="0" borderId="7" xfId="2" applyFont="1" applyBorder="1" applyAlignment="1">
      <alignment vertical="center" wrapText="1"/>
    </xf>
    <xf numFmtId="43" fontId="3" fillId="0" borderId="7" xfId="1" applyFont="1" applyBorder="1" applyAlignment="1">
      <alignment vertical="center"/>
    </xf>
    <xf numFmtId="0" fontId="3" fillId="0" borderId="6" xfId="2" applyFont="1" applyBorder="1" applyAlignment="1">
      <alignment horizontal="left"/>
    </xf>
    <xf numFmtId="0" fontId="3" fillId="0" borderId="6" xfId="2" applyFont="1" applyBorder="1"/>
    <xf numFmtId="43" fontId="2" fillId="0" borderId="13" xfId="1" applyFont="1" applyBorder="1" applyAlignment="1">
      <alignment horizontal="center" vertical="center"/>
    </xf>
    <xf numFmtId="0" fontId="2" fillId="0" borderId="9" xfId="2" applyFont="1" applyBorder="1"/>
    <xf numFmtId="43" fontId="6" fillId="0" borderId="9" xfId="1" applyFont="1" applyBorder="1" applyAlignment="1">
      <alignment horizontal="center" vertical="center"/>
    </xf>
    <xf numFmtId="43" fontId="7" fillId="0" borderId="16" xfId="1" applyFont="1" applyBorder="1" applyAlignment="1">
      <alignment horizontal="right" vertical="center" wrapText="1"/>
    </xf>
    <xf numFmtId="43" fontId="7" fillId="0" borderId="17" xfId="1" applyFont="1" applyBorder="1" applyAlignment="1">
      <alignment horizontal="right" vertical="center" wrapText="1"/>
    </xf>
    <xf numFmtId="0" fontId="6" fillId="0" borderId="18" xfId="0" applyFont="1" applyBorder="1" applyAlignment="1"/>
    <xf numFmtId="0" fontId="2" fillId="0" borderId="19" xfId="0" applyFont="1" applyBorder="1"/>
    <xf numFmtId="0" fontId="3" fillId="0" borderId="6" xfId="2" applyFont="1" applyBorder="1" applyAlignment="1">
      <alignment horizontal="center" vertical="center"/>
    </xf>
    <xf numFmtId="0" fontId="2" fillId="0" borderId="0" xfId="2" applyFont="1" applyBorder="1"/>
    <xf numFmtId="0" fontId="3" fillId="0" borderId="0" xfId="2" applyFont="1" applyBorder="1"/>
    <xf numFmtId="43" fontId="2" fillId="0" borderId="0" xfId="0" applyNumberFormat="1" applyFont="1"/>
    <xf numFmtId="0" fontId="3" fillId="0" borderId="0" xfId="2" applyFont="1" applyBorder="1" applyAlignment="1">
      <alignment horizontal="left"/>
    </xf>
    <xf numFmtId="37" fontId="3" fillId="0" borderId="0" xfId="2" applyNumberFormat="1" applyFont="1" applyBorder="1"/>
    <xf numFmtId="43" fontId="3" fillId="0" borderId="0" xfId="1" applyFont="1" applyBorder="1"/>
    <xf numFmtId="0" fontId="2" fillId="0" borderId="0" xfId="2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0" xfId="2" applyFont="1" applyBorder="1" applyAlignment="1">
      <alignment horizontal="right"/>
    </xf>
    <xf numFmtId="43" fontId="2" fillId="0" borderId="0" xfId="1" applyFont="1" applyBorder="1"/>
    <xf numFmtId="43" fontId="2" fillId="0" borderId="0" xfId="2" applyNumberFormat="1" applyFont="1" applyAlignment="1">
      <alignment horizontal="righ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right"/>
    </xf>
    <xf numFmtId="0" fontId="2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3" fillId="0" borderId="15" xfId="2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43" fontId="2" fillId="0" borderId="15" xfId="1" applyFont="1" applyBorder="1" applyAlignment="1">
      <alignment horizontal="center" vertical="center"/>
    </xf>
    <xf numFmtId="43" fontId="2" fillId="0" borderId="15" xfId="1" applyFont="1" applyBorder="1"/>
    <xf numFmtId="0" fontId="2" fillId="0" borderId="13" xfId="2" applyFont="1" applyBorder="1"/>
    <xf numFmtId="43" fontId="2" fillId="0" borderId="13" xfId="1" applyFont="1" applyBorder="1"/>
    <xf numFmtId="43" fontId="2" fillId="0" borderId="7" xfId="1" applyFont="1" applyBorder="1" applyAlignment="1">
      <alignment horizontal="center"/>
    </xf>
    <xf numFmtId="43" fontId="2" fillId="0" borderId="7" xfId="1" applyFont="1" applyBorder="1"/>
    <xf numFmtId="43" fontId="2" fillId="0" borderId="7" xfId="1" applyFont="1" applyBorder="1" applyAlignment="1">
      <alignment horizontal="center" vertical="center"/>
    </xf>
    <xf numFmtId="43" fontId="2" fillId="0" borderId="20" xfId="1" applyFont="1" applyBorder="1"/>
    <xf numFmtId="168" fontId="2" fillId="0" borderId="0" xfId="2" applyNumberFormat="1" applyFont="1" applyBorder="1" applyAlignment="1">
      <alignment horizontal="center"/>
    </xf>
    <xf numFmtId="4" fontId="2" fillId="0" borderId="0" xfId="2" applyNumberFormat="1" applyFont="1" applyBorder="1" applyAlignment="1">
      <alignment horizontal="center"/>
    </xf>
    <xf numFmtId="169" fontId="2" fillId="0" borderId="0" xfId="2" applyNumberFormat="1" applyFont="1" applyBorder="1" applyAlignment="1">
      <alignment horizontal="center"/>
    </xf>
    <xf numFmtId="37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170" fontId="3" fillId="0" borderId="21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left"/>
    </xf>
    <xf numFmtId="169" fontId="3" fillId="0" borderId="13" xfId="2" applyNumberFormat="1" applyFont="1" applyBorder="1" applyAlignment="1">
      <alignment horizontal="center"/>
    </xf>
    <xf numFmtId="171" fontId="2" fillId="0" borderId="7" xfId="2" applyNumberFormat="1" applyFont="1" applyBorder="1" applyAlignment="1">
      <alignment horizontal="center" vertical="center"/>
    </xf>
    <xf numFmtId="0" fontId="2" fillId="0" borderId="18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43" fontId="3" fillId="0" borderId="7" xfId="1" applyFont="1" applyBorder="1" applyAlignment="1">
      <alignment horizontal="right"/>
    </xf>
    <xf numFmtId="171" fontId="8" fillId="0" borderId="9" xfId="2" applyNumberFormat="1" applyFont="1" applyBorder="1" applyAlignment="1">
      <alignment vertical="center"/>
    </xf>
    <xf numFmtId="0" fontId="2" fillId="0" borderId="18" xfId="2" applyFont="1" applyBorder="1" applyAlignment="1">
      <alignment horizontal="center"/>
    </xf>
    <xf numFmtId="0" fontId="2" fillId="0" borderId="22" xfId="2" applyFont="1" applyBorder="1" applyAlignment="1">
      <alignment horizontal="left"/>
    </xf>
    <xf numFmtId="43" fontId="2" fillId="0" borderId="7" xfId="1" applyFont="1" applyBorder="1" applyAlignment="1">
      <alignment horizontal="right"/>
    </xf>
    <xf numFmtId="171" fontId="8" fillId="0" borderId="14" xfId="2" applyNumberFormat="1" applyFont="1" applyBorder="1" applyAlignment="1">
      <alignment vertical="center"/>
    </xf>
    <xf numFmtId="171" fontId="8" fillId="0" borderId="13" xfId="2" applyNumberFormat="1" applyFont="1" applyBorder="1" applyAlignment="1">
      <alignment vertical="center"/>
    </xf>
    <xf numFmtId="43" fontId="3" fillId="0" borderId="7" xfId="1" applyFont="1" applyBorder="1" applyAlignment="1">
      <alignment horizontal="right" vertical="center"/>
    </xf>
    <xf numFmtId="0" fontId="2" fillId="0" borderId="18" xfId="2" applyFont="1" applyBorder="1" applyAlignment="1">
      <alignment horizontal="left"/>
    </xf>
    <xf numFmtId="0" fontId="2" fillId="0" borderId="23" xfId="2" applyFont="1" applyBorder="1" applyAlignment="1">
      <alignment horizontal="left"/>
    </xf>
    <xf numFmtId="0" fontId="2" fillId="0" borderId="24" xfId="2" applyFont="1" applyBorder="1" applyAlignment="1">
      <alignment horizontal="left"/>
    </xf>
    <xf numFmtId="43" fontId="2" fillId="0" borderId="9" xfId="1" applyFont="1" applyBorder="1" applyAlignment="1">
      <alignment horizontal="right"/>
    </xf>
    <xf numFmtId="171" fontId="3" fillId="0" borderId="25" xfId="2" applyNumberFormat="1" applyFont="1" applyBorder="1" applyAlignment="1">
      <alignment horizontal="center" vertical="center"/>
    </xf>
    <xf numFmtId="0" fontId="3" fillId="0" borderId="18" xfId="2" applyFont="1" applyBorder="1" applyAlignment="1"/>
    <xf numFmtId="0" fontId="3" fillId="0" borderId="22" xfId="2" applyFont="1" applyBorder="1" applyAlignment="1"/>
    <xf numFmtId="170" fontId="3" fillId="0" borderId="13" xfId="2" applyNumberFormat="1" applyFont="1" applyBorder="1" applyAlignment="1">
      <alignment horizontal="center" vertical="center"/>
    </xf>
    <xf numFmtId="0" fontId="3" fillId="0" borderId="26" xfId="2" applyFont="1" applyBorder="1" applyAlignment="1"/>
    <xf numFmtId="43" fontId="3" fillId="0" borderId="13" xfId="1" applyFont="1" applyBorder="1" applyAlignment="1">
      <alignment horizontal="right"/>
    </xf>
    <xf numFmtId="0" fontId="2" fillId="0" borderId="22" xfId="2" applyFont="1" applyBorder="1"/>
    <xf numFmtId="171" fontId="2" fillId="0" borderId="9" xfId="2" applyNumberFormat="1" applyFont="1" applyBorder="1" applyAlignment="1">
      <alignment horizontal="center" vertical="center"/>
    </xf>
    <xf numFmtId="171" fontId="3" fillId="0" borderId="11" xfId="2" applyNumberFormat="1" applyFont="1" applyBorder="1" applyAlignment="1">
      <alignment horizontal="center" vertical="center"/>
    </xf>
    <xf numFmtId="0" fontId="9" fillId="0" borderId="27" xfId="2" applyFont="1" applyBorder="1" applyAlignment="1">
      <alignment horizontal="left"/>
    </xf>
    <xf numFmtId="0" fontId="9" fillId="0" borderId="28" xfId="2" applyFont="1" applyBorder="1" applyAlignment="1">
      <alignment horizontal="left"/>
    </xf>
    <xf numFmtId="43" fontId="3" fillId="0" borderId="11" xfId="1" applyFont="1" applyBorder="1" applyAlignment="1">
      <alignment horizontal="right" vertical="center"/>
    </xf>
    <xf numFmtId="0" fontId="3" fillId="0" borderId="21" xfId="2" applyFont="1" applyBorder="1" applyAlignment="1">
      <alignment horizontal="left"/>
    </xf>
    <xf numFmtId="0" fontId="3" fillId="0" borderId="26" xfId="2" applyFont="1" applyBorder="1" applyAlignment="1">
      <alignment horizontal="left"/>
    </xf>
    <xf numFmtId="43" fontId="3" fillId="0" borderId="13" xfId="1" applyFont="1" applyBorder="1" applyAlignment="1">
      <alignment horizontal="right" vertical="center"/>
    </xf>
    <xf numFmtId="171" fontId="8" fillId="0" borderId="7" xfId="2" applyNumberFormat="1" applyFont="1" applyBorder="1" applyAlignment="1">
      <alignment horizontal="center" vertical="center"/>
    </xf>
    <xf numFmtId="171" fontId="8" fillId="0" borderId="13" xfId="2" applyNumberFormat="1" applyFont="1" applyBorder="1" applyAlignment="1">
      <alignment horizontal="center" vertical="center"/>
    </xf>
    <xf numFmtId="43" fontId="2" fillId="0" borderId="7" xfId="1" applyFont="1" applyBorder="1" applyAlignment="1">
      <alignment horizontal="right" vertical="center"/>
    </xf>
    <xf numFmtId="171" fontId="8" fillId="0" borderId="14" xfId="2" applyNumberFormat="1" applyFont="1" applyBorder="1" applyAlignment="1">
      <alignment horizontal="center" vertical="center"/>
    </xf>
    <xf numFmtId="0" fontId="2" fillId="0" borderId="29" xfId="2" applyFont="1" applyBorder="1" applyAlignment="1">
      <alignment horizontal="left"/>
    </xf>
    <xf numFmtId="0" fontId="3" fillId="0" borderId="27" xfId="2" applyFont="1" applyBorder="1" applyAlignment="1">
      <alignment horizontal="left"/>
    </xf>
    <xf numFmtId="0" fontId="3" fillId="0" borderId="28" xfId="2" applyFont="1" applyBorder="1" applyAlignment="1">
      <alignment horizontal="left"/>
    </xf>
    <xf numFmtId="170" fontId="3" fillId="0" borderId="10" xfId="2" applyNumberFormat="1" applyFont="1" applyBorder="1" applyAlignment="1">
      <alignment horizontal="center" vertical="center"/>
    </xf>
    <xf numFmtId="0" fontId="3" fillId="0" borderId="30" xfId="2" applyFont="1" applyBorder="1" applyAlignment="1">
      <alignment horizontal="left"/>
    </xf>
    <xf numFmtId="0" fontId="3" fillId="0" borderId="27" xfId="2" applyFont="1" applyBorder="1" applyAlignment="1"/>
    <xf numFmtId="0" fontId="3" fillId="0" borderId="30" xfId="2" applyFont="1" applyBorder="1" applyAlignment="1"/>
    <xf numFmtId="43" fontId="2" fillId="0" borderId="31" xfId="1" applyFont="1" applyBorder="1" applyAlignment="1">
      <alignment horizontal="right" vertical="center"/>
    </xf>
    <xf numFmtId="43" fontId="2" fillId="0" borderId="32" xfId="1" applyFont="1" applyBorder="1" applyAlignment="1">
      <alignment horizontal="right" vertical="center"/>
    </xf>
    <xf numFmtId="43" fontId="10" fillId="3" borderId="0" xfId="1" applyNumberFormat="1" applyFont="1" applyFill="1" applyBorder="1"/>
    <xf numFmtId="169" fontId="2" fillId="0" borderId="0" xfId="2" applyNumberFormat="1" applyFont="1" applyBorder="1"/>
    <xf numFmtId="172" fontId="2" fillId="0" borderId="0" xfId="2" applyNumberFormat="1" applyFont="1" applyBorder="1"/>
    <xf numFmtId="0" fontId="2" fillId="0" borderId="0" xfId="2" applyFont="1" applyBorder="1" applyAlignment="1"/>
    <xf numFmtId="172" fontId="2" fillId="0" borderId="0" xfId="2" applyNumberFormat="1" applyFont="1"/>
    <xf numFmtId="37" fontId="2" fillId="0" borderId="0" xfId="2" applyNumberFormat="1" applyFont="1"/>
    <xf numFmtId="0" fontId="11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rkhan%20huns%20XK-nii%202023%20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Хавс"/>
      <sheetName val="гүйлгээ баланс"/>
      <sheetName val="Balance"/>
      <sheetName val="OT "/>
      <sheetName val="OOT -Б"/>
      <sheetName val="OOT -A"/>
      <sheetName val="MGT"/>
      <sheetName val="MGT-Б"/>
      <sheetName val="CT"/>
      <sheetName val="NBB"/>
      <sheetName val="MX"/>
      <sheetName val="BM"/>
      <sheetName val="UX"/>
      <sheetName val="BBX"/>
      <sheetName val="Or tolbor"/>
      <sheetName val="BO"/>
      <sheetName val="XO-lalt"/>
      <sheetName val="Sheet1"/>
      <sheetName val="Sheet2"/>
      <sheetName val="e-balance ҮХ"/>
    </sheetNames>
    <sheetDataSet>
      <sheetData sheetId="0"/>
      <sheetData sheetId="1"/>
      <sheetData sheetId="2"/>
      <sheetData sheetId="3"/>
      <sheetData sheetId="4">
        <row r="28">
          <cell r="E28">
            <v>6557554.3899999997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>
      <selection activeCell="L18" sqref="L18"/>
    </sheetView>
  </sheetViews>
  <sheetFormatPr defaultColWidth="8.85546875" defaultRowHeight="12.75" x14ac:dyDescent="0.2"/>
  <cols>
    <col min="1" max="1" width="1.7109375" style="41" customWidth="1"/>
    <col min="2" max="2" width="7.42578125" style="41" customWidth="1"/>
    <col min="3" max="3" width="40.85546875" style="41" customWidth="1"/>
    <col min="4" max="4" width="18.42578125" style="41" customWidth="1"/>
    <col min="5" max="5" width="18.42578125" style="4" customWidth="1"/>
    <col min="6" max="16384" width="8.85546875" style="41"/>
  </cols>
  <sheetData>
    <row r="1" spans="2:5" ht="14.25" customHeight="1" x14ac:dyDescent="0.2">
      <c r="B1" s="1"/>
      <c r="C1" s="1"/>
      <c r="D1" s="40"/>
      <c r="E1" s="2"/>
    </row>
    <row r="2" spans="2:5" ht="12.75" customHeight="1" x14ac:dyDescent="0.2">
      <c r="B2" s="42" t="s">
        <v>40</v>
      </c>
      <c r="C2" s="42"/>
      <c r="D2" s="42"/>
      <c r="E2" s="42"/>
    </row>
    <row r="3" spans="2:5" ht="12.75" customHeight="1" x14ac:dyDescent="0.2">
      <c r="B3" s="43"/>
      <c r="C3" s="43"/>
      <c r="D3" s="43"/>
      <c r="E3" s="44"/>
    </row>
    <row r="4" spans="2:5" ht="12.75" customHeight="1" x14ac:dyDescent="0.2">
      <c r="B4" s="1"/>
      <c r="C4" s="1"/>
      <c r="D4" s="1"/>
    </row>
    <row r="5" spans="2:5" x14ac:dyDescent="0.2">
      <c r="B5" s="5" t="s">
        <v>36</v>
      </c>
      <c r="C5" s="5"/>
      <c r="D5" s="45" t="s">
        <v>37</v>
      </c>
      <c r="E5" s="45"/>
    </row>
    <row r="6" spans="2:5" ht="12.75" customHeight="1" x14ac:dyDescent="0.2">
      <c r="B6" s="7" t="s">
        <v>2</v>
      </c>
      <c r="C6" s="7"/>
      <c r="D6" s="46"/>
      <c r="E6" s="46"/>
    </row>
    <row r="7" spans="2:5" ht="13.5" customHeight="1" thickBot="1" x14ac:dyDescent="0.25">
      <c r="B7" s="1"/>
      <c r="C7" s="1"/>
      <c r="D7" s="1"/>
      <c r="E7" s="2" t="s">
        <v>41</v>
      </c>
    </row>
    <row r="8" spans="2:5" ht="18.75" customHeight="1" thickTop="1" x14ac:dyDescent="0.2">
      <c r="B8" s="47" t="s">
        <v>3</v>
      </c>
      <c r="C8" s="48" t="s">
        <v>42</v>
      </c>
      <c r="D8" s="48" t="s">
        <v>43</v>
      </c>
      <c r="E8" s="48"/>
    </row>
    <row r="9" spans="2:5" ht="25.5" customHeight="1" thickBot="1" x14ac:dyDescent="0.25">
      <c r="B9" s="49"/>
      <c r="C9" s="50"/>
      <c r="D9" s="51" t="s">
        <v>44</v>
      </c>
      <c r="E9" s="52" t="s">
        <v>37</v>
      </c>
    </row>
    <row r="10" spans="2:5" ht="13.5" customHeight="1" thickTop="1" x14ac:dyDescent="0.2">
      <c r="B10" s="53" t="s">
        <v>46</v>
      </c>
      <c r="C10" s="53" t="s">
        <v>47</v>
      </c>
      <c r="D10" s="53"/>
      <c r="E10" s="54"/>
    </row>
    <row r="11" spans="2:5" ht="12.75" customHeight="1" x14ac:dyDescent="0.2">
      <c r="B11" s="55">
        <v>1</v>
      </c>
      <c r="C11" s="56" t="s">
        <v>48</v>
      </c>
      <c r="D11" s="57"/>
      <c r="E11" s="57"/>
    </row>
    <row r="12" spans="2:5" ht="12.75" customHeight="1" x14ac:dyDescent="0.2">
      <c r="B12" s="58">
        <v>1.1000000000000001</v>
      </c>
      <c r="C12" s="56" t="s">
        <v>49</v>
      </c>
      <c r="D12" s="59"/>
      <c r="E12" s="59"/>
    </row>
    <row r="13" spans="2:5" ht="12.75" customHeight="1" x14ac:dyDescent="0.2">
      <c r="B13" s="60" t="s">
        <v>45</v>
      </c>
      <c r="C13" s="60" t="s">
        <v>50</v>
      </c>
      <c r="D13" s="19">
        <v>37672331.859999999</v>
      </c>
      <c r="E13" s="20">
        <v>65946964.020000003</v>
      </c>
    </row>
    <row r="14" spans="2:5" ht="12.75" customHeight="1" x14ac:dyDescent="0.2">
      <c r="B14" s="60" t="s">
        <v>51</v>
      </c>
      <c r="C14" s="60" t="s">
        <v>52</v>
      </c>
      <c r="D14" s="19">
        <v>103676228.73</v>
      </c>
      <c r="E14" s="20">
        <v>133340621.83</v>
      </c>
    </row>
    <row r="15" spans="2:5" ht="12.75" customHeight="1" x14ac:dyDescent="0.2">
      <c r="B15" s="60" t="s">
        <v>53</v>
      </c>
      <c r="C15" s="60" t="s">
        <v>54</v>
      </c>
      <c r="D15" s="19">
        <v>0</v>
      </c>
      <c r="E15" s="20">
        <v>1985820.92</v>
      </c>
    </row>
    <row r="16" spans="2:5" ht="12.75" customHeight="1" x14ac:dyDescent="0.2">
      <c r="B16" s="60" t="s">
        <v>55</v>
      </c>
      <c r="C16" s="60" t="s">
        <v>56</v>
      </c>
      <c r="D16" s="19">
        <v>178576168.81</v>
      </c>
      <c r="E16" s="20">
        <v>149329301.24000001</v>
      </c>
    </row>
    <row r="17" spans="2:5" ht="12.75" customHeight="1" x14ac:dyDescent="0.2">
      <c r="B17" s="60" t="s">
        <v>57</v>
      </c>
      <c r="C17" s="60" t="s">
        <v>58</v>
      </c>
      <c r="D17" s="19">
        <v>1000000</v>
      </c>
      <c r="E17" s="20">
        <v>1000000</v>
      </c>
    </row>
    <row r="18" spans="2:5" ht="12.75" customHeight="1" x14ac:dyDescent="0.2">
      <c r="B18" s="60" t="s">
        <v>59</v>
      </c>
      <c r="C18" s="60" t="s">
        <v>60</v>
      </c>
      <c r="D18" s="19">
        <v>381819844.41000003</v>
      </c>
      <c r="E18" s="20">
        <v>283113891.29000002</v>
      </c>
    </row>
    <row r="19" spans="2:5" ht="12.75" customHeight="1" x14ac:dyDescent="0.2">
      <c r="B19" s="60" t="s">
        <v>61</v>
      </c>
      <c r="C19" s="60" t="s">
        <v>62</v>
      </c>
      <c r="D19" s="19">
        <v>1173636.3999999999</v>
      </c>
      <c r="E19" s="20">
        <v>6218181.8499999996</v>
      </c>
    </row>
    <row r="20" spans="2:5" ht="12.75" customHeight="1" x14ac:dyDescent="0.2">
      <c r="B20" s="60" t="s">
        <v>63</v>
      </c>
      <c r="C20" s="60" t="s">
        <v>64</v>
      </c>
      <c r="D20" s="19">
        <v>0</v>
      </c>
      <c r="E20" s="20">
        <v>0</v>
      </c>
    </row>
    <row r="21" spans="2:5" ht="29.25" customHeight="1" x14ac:dyDescent="0.2">
      <c r="B21" s="30" t="s">
        <v>65</v>
      </c>
      <c r="C21" s="61" t="s">
        <v>66</v>
      </c>
      <c r="D21" s="19">
        <v>0</v>
      </c>
      <c r="E21" s="20">
        <v>0</v>
      </c>
    </row>
    <row r="22" spans="2:5" ht="12.75" customHeight="1" x14ac:dyDescent="0.2">
      <c r="B22" s="60" t="s">
        <v>67</v>
      </c>
      <c r="C22" s="60"/>
      <c r="D22" s="19">
        <v>0</v>
      </c>
      <c r="E22" s="20">
        <v>0</v>
      </c>
    </row>
    <row r="23" spans="2:5" ht="13.5" customHeight="1" thickBot="1" x14ac:dyDescent="0.25">
      <c r="B23" s="62" t="s">
        <v>68</v>
      </c>
      <c r="C23" s="63" t="s">
        <v>69</v>
      </c>
      <c r="D23" s="64">
        <v>703918210.20999992</v>
      </c>
      <c r="E23" s="64">
        <v>640934781.14999998</v>
      </c>
    </row>
    <row r="24" spans="2:5" ht="12.75" customHeight="1" x14ac:dyDescent="0.2">
      <c r="B24" s="65">
        <v>1.2</v>
      </c>
      <c r="C24" s="66" t="s">
        <v>70</v>
      </c>
      <c r="D24" s="67"/>
      <c r="E24" s="67"/>
    </row>
    <row r="25" spans="2:5" ht="12.75" customHeight="1" x14ac:dyDescent="0.2">
      <c r="B25" s="60" t="s">
        <v>71</v>
      </c>
      <c r="C25" s="60" t="s">
        <v>72</v>
      </c>
      <c r="D25" s="19">
        <v>888746574.48000002</v>
      </c>
      <c r="E25" s="20">
        <v>862217342.25999999</v>
      </c>
    </row>
    <row r="26" spans="2:5" ht="12.75" customHeight="1" x14ac:dyDescent="0.2">
      <c r="B26" s="60" t="s">
        <v>73</v>
      </c>
      <c r="C26" s="60" t="s">
        <v>74</v>
      </c>
      <c r="D26" s="19">
        <v>4281257.49</v>
      </c>
      <c r="E26" s="20">
        <v>3472257.49</v>
      </c>
    </row>
    <row r="27" spans="2:5" ht="12.75" customHeight="1" x14ac:dyDescent="0.2">
      <c r="B27" s="60" t="s">
        <v>75</v>
      </c>
      <c r="C27" s="60" t="s">
        <v>76</v>
      </c>
      <c r="D27" s="19">
        <v>0</v>
      </c>
      <c r="E27" s="20">
        <v>0</v>
      </c>
    </row>
    <row r="28" spans="2:5" ht="12.75" customHeight="1" x14ac:dyDescent="0.2">
      <c r="B28" s="60" t="s">
        <v>77</v>
      </c>
      <c r="C28" s="60" t="s">
        <v>78</v>
      </c>
      <c r="D28" s="19">
        <v>266795779.52000001</v>
      </c>
      <c r="E28" s="20">
        <v>266795779.52000001</v>
      </c>
    </row>
    <row r="29" spans="2:5" ht="12.75" customHeight="1" x14ac:dyDescent="0.2">
      <c r="B29" s="60" t="s">
        <v>79</v>
      </c>
      <c r="C29" s="60" t="s">
        <v>80</v>
      </c>
      <c r="D29" s="19">
        <v>0</v>
      </c>
      <c r="E29" s="20">
        <v>0</v>
      </c>
    </row>
    <row r="30" spans="2:5" ht="12.75" customHeight="1" x14ac:dyDescent="0.2">
      <c r="B30" s="60" t="s">
        <v>81</v>
      </c>
      <c r="C30" s="60" t="s">
        <v>82</v>
      </c>
      <c r="D30" s="19">
        <v>0</v>
      </c>
      <c r="E30" s="20">
        <v>0</v>
      </c>
    </row>
    <row r="31" spans="2:5" ht="25.5" customHeight="1" x14ac:dyDescent="0.2">
      <c r="B31" s="30" t="s">
        <v>83</v>
      </c>
      <c r="C31" s="61" t="s">
        <v>84</v>
      </c>
      <c r="D31" s="19">
        <v>0</v>
      </c>
      <c r="E31" s="20">
        <v>0</v>
      </c>
    </row>
    <row r="32" spans="2:5" ht="12.75" customHeight="1" x14ac:dyDescent="0.2">
      <c r="B32" s="60" t="s">
        <v>85</v>
      </c>
      <c r="C32" s="60" t="s">
        <v>86</v>
      </c>
      <c r="D32" s="19">
        <v>0</v>
      </c>
      <c r="E32" s="20">
        <v>0</v>
      </c>
    </row>
    <row r="33" spans="2:5" ht="12.75" customHeight="1" x14ac:dyDescent="0.2">
      <c r="B33" s="60" t="s">
        <v>87</v>
      </c>
      <c r="C33" s="60"/>
      <c r="D33" s="19">
        <v>0</v>
      </c>
      <c r="E33" s="20">
        <v>0</v>
      </c>
    </row>
    <row r="34" spans="2:5" ht="13.5" customHeight="1" thickBot="1" x14ac:dyDescent="0.25">
      <c r="B34" s="60" t="s">
        <v>88</v>
      </c>
      <c r="C34" s="68" t="s">
        <v>89</v>
      </c>
      <c r="D34" s="64">
        <v>1159823611.49</v>
      </c>
      <c r="E34" s="64">
        <v>1132485379.27</v>
      </c>
    </row>
    <row r="35" spans="2:5" ht="13.5" customHeight="1" thickBot="1" x14ac:dyDescent="0.25">
      <c r="B35" s="69">
        <v>1.3</v>
      </c>
      <c r="C35" s="70" t="s">
        <v>90</v>
      </c>
      <c r="D35" s="71">
        <v>1863741821.6999998</v>
      </c>
      <c r="E35" s="71">
        <v>1773420160.4200001</v>
      </c>
    </row>
    <row r="36" spans="2:5" ht="13.5" customHeight="1" thickTop="1" x14ac:dyDescent="0.2">
      <c r="B36" s="66">
        <v>2</v>
      </c>
      <c r="C36" s="65" t="s">
        <v>91</v>
      </c>
      <c r="D36" s="67"/>
      <c r="E36" s="67"/>
    </row>
    <row r="37" spans="2:5" ht="12.75" customHeight="1" x14ac:dyDescent="0.2">
      <c r="B37" s="58" t="s">
        <v>92</v>
      </c>
      <c r="C37" s="58" t="s">
        <v>93</v>
      </c>
      <c r="D37" s="72"/>
      <c r="E37" s="72"/>
    </row>
    <row r="38" spans="2:5" ht="12.75" customHeight="1" x14ac:dyDescent="0.2">
      <c r="B38" s="73" t="s">
        <v>94</v>
      </c>
      <c r="C38" s="73" t="s">
        <v>95</v>
      </c>
      <c r="D38" s="72"/>
      <c r="E38" s="72"/>
    </row>
    <row r="39" spans="2:5" ht="12.75" customHeight="1" x14ac:dyDescent="0.2">
      <c r="B39" s="60" t="s">
        <v>96</v>
      </c>
      <c r="C39" s="60" t="s">
        <v>97</v>
      </c>
      <c r="D39" s="19">
        <v>207610006.72</v>
      </c>
      <c r="E39" s="20">
        <v>70070765.370000005</v>
      </c>
    </row>
    <row r="40" spans="2:5" ht="12.75" customHeight="1" x14ac:dyDescent="0.2">
      <c r="B40" s="60" t="s">
        <v>98</v>
      </c>
      <c r="C40" s="60" t="s">
        <v>99</v>
      </c>
      <c r="D40" s="19">
        <v>21531466.219999999</v>
      </c>
      <c r="E40" s="20">
        <v>29378804.469999999</v>
      </c>
    </row>
    <row r="41" spans="2:5" ht="12.75" customHeight="1" x14ac:dyDescent="0.2">
      <c r="B41" s="60" t="s">
        <v>100</v>
      </c>
      <c r="C41" s="60" t="s">
        <v>101</v>
      </c>
      <c r="D41" s="19">
        <v>478988776.60000002</v>
      </c>
      <c r="E41" s="20">
        <v>505596519.62</v>
      </c>
    </row>
    <row r="42" spans="2:5" ht="12.75" customHeight="1" x14ac:dyDescent="0.2">
      <c r="B42" s="60" t="s">
        <v>102</v>
      </c>
      <c r="C42" s="60" t="s">
        <v>103</v>
      </c>
      <c r="D42" s="19">
        <v>38012398.109999999</v>
      </c>
      <c r="E42" s="20">
        <v>2154193.19</v>
      </c>
    </row>
    <row r="43" spans="2:5" ht="12.75" customHeight="1" x14ac:dyDescent="0.2">
      <c r="B43" s="60" t="s">
        <v>104</v>
      </c>
      <c r="C43" s="60" t="s">
        <v>105</v>
      </c>
      <c r="D43" s="19">
        <v>0</v>
      </c>
      <c r="E43" s="20">
        <v>0</v>
      </c>
    </row>
    <row r="44" spans="2:5" ht="12.75" customHeight="1" x14ac:dyDescent="0.2">
      <c r="B44" s="60" t="s">
        <v>106</v>
      </c>
      <c r="C44" s="60" t="s">
        <v>107</v>
      </c>
      <c r="D44" s="19">
        <v>0</v>
      </c>
      <c r="E44" s="20">
        <v>0</v>
      </c>
    </row>
    <row r="45" spans="2:5" ht="12.75" customHeight="1" x14ac:dyDescent="0.2">
      <c r="B45" s="60" t="s">
        <v>108</v>
      </c>
      <c r="C45" s="60" t="s">
        <v>109</v>
      </c>
      <c r="D45" s="19">
        <v>0</v>
      </c>
      <c r="E45" s="20">
        <v>0</v>
      </c>
    </row>
    <row r="46" spans="2:5" ht="12.75" customHeight="1" x14ac:dyDescent="0.2">
      <c r="B46" s="60" t="s">
        <v>110</v>
      </c>
      <c r="C46" s="60" t="s">
        <v>111</v>
      </c>
      <c r="D46" s="19">
        <v>0</v>
      </c>
      <c r="E46" s="20">
        <v>0</v>
      </c>
    </row>
    <row r="47" spans="2:5" ht="12.75" customHeight="1" x14ac:dyDescent="0.2">
      <c r="B47" s="60" t="s">
        <v>112</v>
      </c>
      <c r="C47" s="60" t="s">
        <v>113</v>
      </c>
      <c r="D47" s="19">
        <v>0</v>
      </c>
      <c r="E47" s="20">
        <v>0</v>
      </c>
    </row>
    <row r="48" spans="2:5" ht="12.75" customHeight="1" x14ac:dyDescent="0.2">
      <c r="B48" s="60" t="s">
        <v>114</v>
      </c>
      <c r="C48" s="60" t="s">
        <v>115</v>
      </c>
      <c r="D48" s="19">
        <v>66900516.189999998</v>
      </c>
      <c r="E48" s="20">
        <v>65485436.289999999</v>
      </c>
    </row>
    <row r="49" spans="2:5" ht="36.75" customHeight="1" x14ac:dyDescent="0.2">
      <c r="B49" s="30" t="s">
        <v>116</v>
      </c>
      <c r="C49" s="74" t="s">
        <v>117</v>
      </c>
      <c r="D49" s="19">
        <v>0</v>
      </c>
      <c r="E49" s="20">
        <v>0</v>
      </c>
    </row>
    <row r="50" spans="2:5" ht="15.75" customHeight="1" x14ac:dyDescent="0.2">
      <c r="B50" s="60" t="s">
        <v>118</v>
      </c>
      <c r="C50" s="60"/>
      <c r="D50" s="19">
        <v>0</v>
      </c>
      <c r="E50" s="20">
        <v>0</v>
      </c>
    </row>
    <row r="51" spans="2:5" ht="13.5" customHeight="1" thickBot="1" x14ac:dyDescent="0.25">
      <c r="B51" s="62" t="s">
        <v>119</v>
      </c>
      <c r="C51" s="63" t="s">
        <v>120</v>
      </c>
      <c r="D51" s="64">
        <v>813043163.83999991</v>
      </c>
      <c r="E51" s="64">
        <v>672685718.94000006</v>
      </c>
    </row>
    <row r="52" spans="2:5" ht="12.75" customHeight="1" x14ac:dyDescent="0.2"/>
    <row r="53" spans="2:5" ht="12.75" customHeight="1" x14ac:dyDescent="0.2"/>
    <row r="54" spans="2:5" ht="12.75" customHeight="1" x14ac:dyDescent="0.2"/>
    <row r="55" spans="2:5" ht="12.75" customHeight="1" x14ac:dyDescent="0.2"/>
    <row r="56" spans="2:5" ht="12.75" customHeight="1" x14ac:dyDescent="0.2"/>
    <row r="57" spans="2:5" ht="12.75" customHeight="1" x14ac:dyDescent="0.2"/>
    <row r="58" spans="2:5" ht="12.75" customHeight="1" x14ac:dyDescent="0.2"/>
    <row r="59" spans="2:5" ht="18" customHeight="1" x14ac:dyDescent="0.2">
      <c r="B59" s="42" t="s">
        <v>121</v>
      </c>
      <c r="C59" s="42"/>
      <c r="D59" s="42"/>
      <c r="E59" s="42"/>
    </row>
    <row r="60" spans="2:5" ht="13.5" customHeight="1" thickBot="1" x14ac:dyDescent="0.25">
      <c r="B60" s="1"/>
      <c r="C60" s="1"/>
      <c r="D60" s="40"/>
      <c r="E60" s="2"/>
    </row>
    <row r="61" spans="2:5" ht="24.75" customHeight="1" thickTop="1" x14ac:dyDescent="0.2">
      <c r="B61" s="47" t="s">
        <v>3</v>
      </c>
      <c r="C61" s="48" t="s">
        <v>42</v>
      </c>
      <c r="D61" s="48" t="s">
        <v>43</v>
      </c>
      <c r="E61" s="48"/>
    </row>
    <row r="62" spans="2:5" ht="29.25" customHeight="1" thickBot="1" x14ac:dyDescent="0.25">
      <c r="B62" s="49"/>
      <c r="C62" s="50"/>
      <c r="D62" s="51" t="s">
        <v>44</v>
      </c>
      <c r="E62" s="52" t="s">
        <v>37</v>
      </c>
    </row>
    <row r="63" spans="2:5" ht="13.5" customHeight="1" thickTop="1" x14ac:dyDescent="0.2">
      <c r="B63" s="58" t="s">
        <v>122</v>
      </c>
      <c r="C63" s="56" t="s">
        <v>123</v>
      </c>
      <c r="D63" s="75"/>
      <c r="E63" s="75"/>
    </row>
    <row r="64" spans="2:5" ht="12.75" customHeight="1" x14ac:dyDescent="0.2">
      <c r="B64" s="60" t="s">
        <v>124</v>
      </c>
      <c r="C64" s="60" t="s">
        <v>125</v>
      </c>
      <c r="D64" s="19">
        <v>0</v>
      </c>
      <c r="E64" s="20">
        <v>100000000</v>
      </c>
    </row>
    <row r="65" spans="2:5" ht="12.75" customHeight="1" x14ac:dyDescent="0.2">
      <c r="B65" s="60" t="s">
        <v>126</v>
      </c>
      <c r="C65" s="60" t="s">
        <v>113</v>
      </c>
      <c r="D65" s="19">
        <v>0</v>
      </c>
      <c r="E65" s="20">
        <v>0</v>
      </c>
    </row>
    <row r="66" spans="2:5" ht="12.75" customHeight="1" x14ac:dyDescent="0.2">
      <c r="B66" s="60" t="s">
        <v>127</v>
      </c>
      <c r="C66" s="60" t="s">
        <v>128</v>
      </c>
      <c r="D66" s="19">
        <v>0</v>
      </c>
      <c r="E66" s="20">
        <v>0</v>
      </c>
    </row>
    <row r="67" spans="2:5" ht="12.75" customHeight="1" x14ac:dyDescent="0.2">
      <c r="B67" s="60" t="s">
        <v>129</v>
      </c>
      <c r="C67" s="60" t="s">
        <v>130</v>
      </c>
      <c r="D67" s="19">
        <v>0</v>
      </c>
      <c r="E67" s="20">
        <v>0</v>
      </c>
    </row>
    <row r="68" spans="2:5" ht="12.75" customHeight="1" x14ac:dyDescent="0.2">
      <c r="B68" s="60" t="s">
        <v>131</v>
      </c>
      <c r="C68" s="60"/>
      <c r="D68" s="19">
        <v>0</v>
      </c>
      <c r="E68" s="20">
        <v>0</v>
      </c>
    </row>
    <row r="69" spans="2:5" ht="13.5" customHeight="1" thickBot="1" x14ac:dyDescent="0.25">
      <c r="B69" s="63" t="s">
        <v>132</v>
      </c>
      <c r="C69" s="63" t="s">
        <v>133</v>
      </c>
      <c r="D69" s="64">
        <v>0</v>
      </c>
      <c r="E69" s="64">
        <v>100000000</v>
      </c>
    </row>
    <row r="70" spans="2:5" ht="13.5" customHeight="1" thickBot="1" x14ac:dyDescent="0.25">
      <c r="B70" s="76" t="s">
        <v>134</v>
      </c>
      <c r="C70" s="77" t="s">
        <v>135</v>
      </c>
      <c r="D70" s="71">
        <v>813043163.83999991</v>
      </c>
      <c r="E70" s="71">
        <v>772685718.94000006</v>
      </c>
    </row>
    <row r="71" spans="2:5" ht="13.5" customHeight="1" thickTop="1" x14ac:dyDescent="0.2">
      <c r="B71" s="65" t="s">
        <v>136</v>
      </c>
      <c r="C71" s="38" t="s">
        <v>137</v>
      </c>
      <c r="D71" s="78"/>
      <c r="E71" s="78"/>
    </row>
    <row r="72" spans="2:5" ht="12.75" customHeight="1" x14ac:dyDescent="0.2">
      <c r="B72" s="60" t="s">
        <v>138</v>
      </c>
      <c r="C72" s="60" t="s">
        <v>139</v>
      </c>
      <c r="D72" s="19">
        <v>0</v>
      </c>
      <c r="E72" s="20">
        <v>0</v>
      </c>
    </row>
    <row r="73" spans="2:5" ht="12.75" customHeight="1" x14ac:dyDescent="0.2">
      <c r="B73" s="60" t="s">
        <v>140</v>
      </c>
      <c r="C73" s="60" t="s">
        <v>141</v>
      </c>
      <c r="D73" s="19">
        <v>0</v>
      </c>
      <c r="E73" s="20">
        <v>0</v>
      </c>
    </row>
    <row r="74" spans="2:5" ht="12.75" customHeight="1" x14ac:dyDescent="0.2">
      <c r="B74" s="60" t="s">
        <v>142</v>
      </c>
      <c r="C74" s="60" t="s">
        <v>143</v>
      </c>
      <c r="D74" s="19">
        <v>617718000</v>
      </c>
      <c r="E74" s="20">
        <v>617718000</v>
      </c>
    </row>
    <row r="75" spans="2:5" ht="12.75" customHeight="1" x14ac:dyDescent="0.2">
      <c r="B75" s="60" t="s">
        <v>144</v>
      </c>
      <c r="C75" s="60" t="s">
        <v>145</v>
      </c>
      <c r="D75" s="19">
        <v>0</v>
      </c>
      <c r="E75" s="20">
        <v>0</v>
      </c>
    </row>
    <row r="76" spans="2:5" ht="12.75" customHeight="1" x14ac:dyDescent="0.2">
      <c r="B76" s="60" t="s">
        <v>146</v>
      </c>
      <c r="C76" s="60" t="s">
        <v>147</v>
      </c>
      <c r="D76" s="19">
        <v>0</v>
      </c>
      <c r="E76" s="20">
        <v>0</v>
      </c>
    </row>
    <row r="77" spans="2:5" ht="12.75" customHeight="1" x14ac:dyDescent="0.2">
      <c r="B77" s="60" t="s">
        <v>148</v>
      </c>
      <c r="C77" s="60" t="s">
        <v>149</v>
      </c>
      <c r="D77" s="19">
        <v>623512847.5</v>
      </c>
      <c r="E77" s="20">
        <v>623512847.5</v>
      </c>
    </row>
    <row r="78" spans="2:5" ht="12.75" customHeight="1" x14ac:dyDescent="0.2">
      <c r="B78" s="60" t="s">
        <v>150</v>
      </c>
      <c r="C78" s="60" t="s">
        <v>151</v>
      </c>
      <c r="D78" s="19">
        <v>0</v>
      </c>
      <c r="E78" s="20">
        <v>0</v>
      </c>
    </row>
    <row r="79" spans="2:5" ht="12.75" customHeight="1" x14ac:dyDescent="0.2">
      <c r="B79" s="79" t="s">
        <v>152</v>
      </c>
      <c r="C79" s="79" t="s">
        <v>153</v>
      </c>
      <c r="D79" s="80">
        <v>0</v>
      </c>
      <c r="E79" s="81">
        <v>0</v>
      </c>
    </row>
    <row r="80" spans="2:5" ht="12.75" customHeight="1" x14ac:dyDescent="0.2">
      <c r="B80" s="60" t="s">
        <v>154</v>
      </c>
      <c r="C80" s="60" t="s">
        <v>155</v>
      </c>
      <c r="D80" s="19">
        <v>-190532189.63999999</v>
      </c>
      <c r="E80" s="82">
        <v>-240496406.02000001</v>
      </c>
    </row>
    <row r="81" spans="1:5" ht="12.75" customHeight="1" x14ac:dyDescent="0.2">
      <c r="B81" s="60" t="s">
        <v>156</v>
      </c>
      <c r="C81" s="83"/>
      <c r="D81" s="19">
        <v>0</v>
      </c>
      <c r="E81" s="20">
        <v>0</v>
      </c>
    </row>
    <row r="82" spans="1:5" ht="12.75" customHeight="1" thickBot="1" x14ac:dyDescent="0.25">
      <c r="B82" s="58" t="s">
        <v>157</v>
      </c>
      <c r="C82" s="73" t="s">
        <v>158</v>
      </c>
      <c r="D82" s="72">
        <v>1050698657.86</v>
      </c>
      <c r="E82" s="72">
        <v>1000734441.48</v>
      </c>
    </row>
    <row r="83" spans="1:5" ht="13.5" customHeight="1" thickBot="1" x14ac:dyDescent="0.25">
      <c r="A83" s="84"/>
      <c r="B83" s="85">
        <v>2.4</v>
      </c>
      <c r="C83" s="85" t="s">
        <v>159</v>
      </c>
      <c r="D83" s="71">
        <v>1863741821.6999998</v>
      </c>
      <c r="E83" s="71">
        <v>1773420160.4200001</v>
      </c>
    </row>
    <row r="84" spans="1:5" ht="13.5" customHeight="1" thickTop="1" x14ac:dyDescent="0.2">
      <c r="B84" s="86"/>
      <c r="C84" s="87"/>
      <c r="D84" s="88">
        <v>0</v>
      </c>
      <c r="E84" s="4">
        <v>0</v>
      </c>
    </row>
    <row r="85" spans="1:5" ht="13.5" customHeight="1" x14ac:dyDescent="0.2">
      <c r="B85" s="89"/>
      <c r="C85" s="8"/>
    </row>
    <row r="86" spans="1:5" ht="12.75" customHeight="1" x14ac:dyDescent="0.2">
      <c r="B86" s="87"/>
      <c r="C86" s="87"/>
      <c r="D86" s="90"/>
      <c r="E86" s="91"/>
    </row>
    <row r="87" spans="1:5" ht="12.75" customHeight="1" x14ac:dyDescent="0.2">
      <c r="C87" s="92" t="s">
        <v>34</v>
      </c>
      <c r="E87" s="93" t="s">
        <v>160</v>
      </c>
    </row>
    <row r="88" spans="1:5" ht="12.75" customHeight="1" x14ac:dyDescent="0.2">
      <c r="C88" s="94"/>
      <c r="E88" s="95"/>
    </row>
    <row r="89" spans="1:5" ht="12.75" customHeight="1" x14ac:dyDescent="0.2">
      <c r="C89" s="92" t="s">
        <v>35</v>
      </c>
      <c r="E89" s="93" t="s">
        <v>161</v>
      </c>
    </row>
    <row r="90" spans="1:5" ht="12.75" customHeight="1" x14ac:dyDescent="0.2"/>
    <row r="91" spans="1:5" ht="12.75" customHeight="1" x14ac:dyDescent="0.2"/>
    <row r="92" spans="1:5" ht="12.75" customHeight="1" x14ac:dyDescent="0.2"/>
    <row r="93" spans="1:5" ht="12.75" customHeight="1" x14ac:dyDescent="0.2"/>
    <row r="94" spans="1:5" ht="12.75" customHeight="1" x14ac:dyDescent="0.2"/>
    <row r="95" spans="1:5" ht="12.75" customHeight="1" x14ac:dyDescent="0.2"/>
    <row r="96" spans="1: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1" ht="15" customHeight="1" x14ac:dyDescent="0.2"/>
    <row r="162" ht="15" customHeight="1" x14ac:dyDescent="0.2"/>
  </sheetData>
  <mergeCells count="12">
    <mergeCell ref="B61:B62"/>
    <mergeCell ref="C61:C62"/>
    <mergeCell ref="D61:E61"/>
    <mergeCell ref="B59:E59"/>
    <mergeCell ref="B8:B9"/>
    <mergeCell ref="C8:C9"/>
    <mergeCell ref="D8:E8"/>
    <mergeCell ref="B6:C6"/>
    <mergeCell ref="D6:E6"/>
    <mergeCell ref="B5:C5"/>
    <mergeCell ref="D5:E5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F33" sqref="F33"/>
    </sheetView>
  </sheetViews>
  <sheetFormatPr defaultColWidth="9.140625" defaultRowHeight="12.75" x14ac:dyDescent="0.2"/>
  <cols>
    <col min="1" max="1" width="4.7109375" style="1" customWidth="1"/>
    <col min="2" max="2" width="7.28515625" style="1" customWidth="1"/>
    <col min="3" max="3" width="44.28515625" style="1" customWidth="1"/>
    <col min="4" max="4" width="17.140625" style="1" bestFit="1" customWidth="1"/>
    <col min="5" max="5" width="20" style="4" customWidth="1"/>
    <col min="6" max="145" width="9.140625" style="1"/>
    <col min="146" max="146" width="4.7109375" style="1" customWidth="1"/>
    <col min="147" max="147" width="7.28515625" style="1" customWidth="1"/>
    <col min="148" max="148" width="44.28515625" style="1" customWidth="1"/>
    <col min="149" max="149" width="17.140625" style="1" bestFit="1" customWidth="1"/>
    <col min="150" max="150" width="20" style="1" customWidth="1"/>
    <col min="151" max="158" width="9.140625" style="1"/>
    <col min="159" max="159" width="10.140625" style="1" customWidth="1"/>
    <col min="160" max="160" width="1.140625" style="1" customWidth="1"/>
    <col min="161" max="161" width="14.28515625" style="1" customWidth="1"/>
    <col min="162" max="162" width="14.140625" style="1" customWidth="1"/>
    <col min="163" max="163" width="22.7109375" style="1" customWidth="1"/>
    <col min="164" max="164" width="9" style="1" customWidth="1"/>
    <col min="165" max="165" width="5.140625" style="1" customWidth="1"/>
    <col min="166" max="166" width="10.140625" style="1" customWidth="1"/>
    <col min="167" max="167" width="4" style="1" customWidth="1"/>
    <col min="168" max="168" width="11.42578125" style="1" customWidth="1"/>
    <col min="169" max="169" width="18.5703125" style="1" customWidth="1"/>
    <col min="170" max="170" width="16.5703125" style="1" bestFit="1" customWidth="1"/>
    <col min="171" max="171" width="5.28515625" style="1" customWidth="1"/>
    <col min="172" max="172" width="10.140625" style="1" customWidth="1"/>
    <col min="173" max="173" width="1.140625" style="1" customWidth="1"/>
    <col min="174" max="174" width="14.28515625" style="1" customWidth="1"/>
    <col min="175" max="175" width="14.140625" style="1" customWidth="1"/>
    <col min="176" max="176" width="1.140625" style="1" customWidth="1"/>
    <col min="177" max="177" width="9" style="1" customWidth="1"/>
    <col min="178" max="178" width="14.85546875" style="1" customWidth="1"/>
    <col min="179" max="179" width="1.42578125" style="1" customWidth="1"/>
    <col min="180" max="180" width="4" style="1" customWidth="1"/>
    <col min="181" max="181" width="11.42578125" style="1" customWidth="1"/>
    <col min="182" max="182" width="9.140625" style="1" customWidth="1"/>
    <col min="183" max="183" width="12.85546875" style="1" customWidth="1"/>
    <col min="184" max="186" width="9.140625" style="1" customWidth="1"/>
    <col min="187" max="187" width="5.140625" style="1" customWidth="1"/>
    <col min="188" max="188" width="17.28515625" style="1" bestFit="1" customWidth="1"/>
    <col min="189" max="189" width="16.7109375" style="1" customWidth="1"/>
    <col min="190" max="190" width="11.28515625" style="1" bestFit="1" customWidth="1"/>
    <col min="191" max="401" width="9.140625" style="1"/>
    <col min="402" max="402" width="4.7109375" style="1" customWidth="1"/>
    <col min="403" max="403" width="7.28515625" style="1" customWidth="1"/>
    <col min="404" max="404" width="44.28515625" style="1" customWidth="1"/>
    <col min="405" max="405" width="17.140625" style="1" bestFit="1" customWidth="1"/>
    <col min="406" max="406" width="20" style="1" customWidth="1"/>
    <col min="407" max="414" width="9.140625" style="1"/>
    <col min="415" max="415" width="10.140625" style="1" customWidth="1"/>
    <col min="416" max="416" width="1.140625" style="1" customWidth="1"/>
    <col min="417" max="417" width="14.28515625" style="1" customWidth="1"/>
    <col min="418" max="418" width="14.140625" style="1" customWidth="1"/>
    <col min="419" max="419" width="22.7109375" style="1" customWidth="1"/>
    <col min="420" max="420" width="9" style="1" customWidth="1"/>
    <col min="421" max="421" width="5.140625" style="1" customWidth="1"/>
    <col min="422" max="422" width="10.140625" style="1" customWidth="1"/>
    <col min="423" max="423" width="4" style="1" customWidth="1"/>
    <col min="424" max="424" width="11.42578125" style="1" customWidth="1"/>
    <col min="425" max="425" width="18.5703125" style="1" customWidth="1"/>
    <col min="426" max="426" width="16.5703125" style="1" bestFit="1" customWidth="1"/>
    <col min="427" max="427" width="5.28515625" style="1" customWidth="1"/>
    <col min="428" max="428" width="10.140625" style="1" customWidth="1"/>
    <col min="429" max="429" width="1.140625" style="1" customWidth="1"/>
    <col min="430" max="430" width="14.28515625" style="1" customWidth="1"/>
    <col min="431" max="431" width="14.140625" style="1" customWidth="1"/>
    <col min="432" max="432" width="1.140625" style="1" customWidth="1"/>
    <col min="433" max="433" width="9" style="1" customWidth="1"/>
    <col min="434" max="434" width="14.85546875" style="1" customWidth="1"/>
    <col min="435" max="435" width="1.42578125" style="1" customWidth="1"/>
    <col min="436" max="436" width="4" style="1" customWidth="1"/>
    <col min="437" max="437" width="11.42578125" style="1" customWidth="1"/>
    <col min="438" max="438" width="9.140625" style="1" customWidth="1"/>
    <col min="439" max="439" width="12.85546875" style="1" customWidth="1"/>
    <col min="440" max="442" width="9.140625" style="1" customWidth="1"/>
    <col min="443" max="443" width="5.140625" style="1" customWidth="1"/>
    <col min="444" max="444" width="17.28515625" style="1" bestFit="1" customWidth="1"/>
    <col min="445" max="445" width="16.7109375" style="1" customWidth="1"/>
    <col min="446" max="446" width="11.28515625" style="1" bestFit="1" customWidth="1"/>
    <col min="447" max="657" width="9.140625" style="1"/>
    <col min="658" max="658" width="4.7109375" style="1" customWidth="1"/>
    <col min="659" max="659" width="7.28515625" style="1" customWidth="1"/>
    <col min="660" max="660" width="44.28515625" style="1" customWidth="1"/>
    <col min="661" max="661" width="17.140625" style="1" bestFit="1" customWidth="1"/>
    <col min="662" max="662" width="20" style="1" customWidth="1"/>
    <col min="663" max="670" width="9.140625" style="1"/>
    <col min="671" max="671" width="10.140625" style="1" customWidth="1"/>
    <col min="672" max="672" width="1.140625" style="1" customWidth="1"/>
    <col min="673" max="673" width="14.28515625" style="1" customWidth="1"/>
    <col min="674" max="674" width="14.140625" style="1" customWidth="1"/>
    <col min="675" max="675" width="22.7109375" style="1" customWidth="1"/>
    <col min="676" max="676" width="9" style="1" customWidth="1"/>
    <col min="677" max="677" width="5.140625" style="1" customWidth="1"/>
    <col min="678" max="678" width="10.140625" style="1" customWidth="1"/>
    <col min="679" max="679" width="4" style="1" customWidth="1"/>
    <col min="680" max="680" width="11.42578125" style="1" customWidth="1"/>
    <col min="681" max="681" width="18.5703125" style="1" customWidth="1"/>
    <col min="682" max="682" width="16.5703125" style="1" bestFit="1" customWidth="1"/>
    <col min="683" max="683" width="5.28515625" style="1" customWidth="1"/>
    <col min="684" max="684" width="10.140625" style="1" customWidth="1"/>
    <col min="685" max="685" width="1.140625" style="1" customWidth="1"/>
    <col min="686" max="686" width="14.28515625" style="1" customWidth="1"/>
    <col min="687" max="687" width="14.140625" style="1" customWidth="1"/>
    <col min="688" max="688" width="1.140625" style="1" customWidth="1"/>
    <col min="689" max="689" width="9" style="1" customWidth="1"/>
    <col min="690" max="690" width="14.85546875" style="1" customWidth="1"/>
    <col min="691" max="691" width="1.42578125" style="1" customWidth="1"/>
    <col min="692" max="692" width="4" style="1" customWidth="1"/>
    <col min="693" max="693" width="11.42578125" style="1" customWidth="1"/>
    <col min="694" max="694" width="9.140625" style="1" customWidth="1"/>
    <col min="695" max="695" width="12.85546875" style="1" customWidth="1"/>
    <col min="696" max="698" width="9.140625" style="1" customWidth="1"/>
    <col min="699" max="699" width="5.140625" style="1" customWidth="1"/>
    <col min="700" max="700" width="17.28515625" style="1" bestFit="1" customWidth="1"/>
    <col min="701" max="701" width="16.7109375" style="1" customWidth="1"/>
    <col min="702" max="702" width="11.28515625" style="1" bestFit="1" customWidth="1"/>
    <col min="703" max="913" width="9.140625" style="1"/>
    <col min="914" max="914" width="4.7109375" style="1" customWidth="1"/>
    <col min="915" max="915" width="7.28515625" style="1" customWidth="1"/>
    <col min="916" max="916" width="44.28515625" style="1" customWidth="1"/>
    <col min="917" max="917" width="17.140625" style="1" bestFit="1" customWidth="1"/>
    <col min="918" max="918" width="20" style="1" customWidth="1"/>
    <col min="919" max="926" width="9.140625" style="1"/>
    <col min="927" max="927" width="10.140625" style="1" customWidth="1"/>
    <col min="928" max="928" width="1.140625" style="1" customWidth="1"/>
    <col min="929" max="929" width="14.28515625" style="1" customWidth="1"/>
    <col min="930" max="930" width="14.140625" style="1" customWidth="1"/>
    <col min="931" max="931" width="22.7109375" style="1" customWidth="1"/>
    <col min="932" max="932" width="9" style="1" customWidth="1"/>
    <col min="933" max="933" width="5.140625" style="1" customWidth="1"/>
    <col min="934" max="934" width="10.140625" style="1" customWidth="1"/>
    <col min="935" max="935" width="4" style="1" customWidth="1"/>
    <col min="936" max="936" width="11.42578125" style="1" customWidth="1"/>
    <col min="937" max="937" width="18.5703125" style="1" customWidth="1"/>
    <col min="938" max="938" width="16.5703125" style="1" bestFit="1" customWidth="1"/>
    <col min="939" max="939" width="5.28515625" style="1" customWidth="1"/>
    <col min="940" max="940" width="10.140625" style="1" customWidth="1"/>
    <col min="941" max="941" width="1.140625" style="1" customWidth="1"/>
    <col min="942" max="942" width="14.28515625" style="1" customWidth="1"/>
    <col min="943" max="943" width="14.140625" style="1" customWidth="1"/>
    <col min="944" max="944" width="1.140625" style="1" customWidth="1"/>
    <col min="945" max="945" width="9" style="1" customWidth="1"/>
    <col min="946" max="946" width="14.85546875" style="1" customWidth="1"/>
    <col min="947" max="947" width="1.42578125" style="1" customWidth="1"/>
    <col min="948" max="948" width="4" style="1" customWidth="1"/>
    <col min="949" max="949" width="11.42578125" style="1" customWidth="1"/>
    <col min="950" max="950" width="9.140625" style="1" customWidth="1"/>
    <col min="951" max="951" width="12.85546875" style="1" customWidth="1"/>
    <col min="952" max="954" width="9.140625" style="1" customWidth="1"/>
    <col min="955" max="955" width="5.140625" style="1" customWidth="1"/>
    <col min="956" max="956" width="17.28515625" style="1" bestFit="1" customWidth="1"/>
    <col min="957" max="957" width="16.7109375" style="1" customWidth="1"/>
    <col min="958" max="958" width="11.28515625" style="1" bestFit="1" customWidth="1"/>
    <col min="959" max="1169" width="9.140625" style="1"/>
    <col min="1170" max="1170" width="4.7109375" style="1" customWidth="1"/>
    <col min="1171" max="1171" width="7.28515625" style="1" customWidth="1"/>
    <col min="1172" max="1172" width="44.28515625" style="1" customWidth="1"/>
    <col min="1173" max="1173" width="17.140625" style="1" bestFit="1" customWidth="1"/>
    <col min="1174" max="1174" width="20" style="1" customWidth="1"/>
    <col min="1175" max="1182" width="9.140625" style="1"/>
    <col min="1183" max="1183" width="10.140625" style="1" customWidth="1"/>
    <col min="1184" max="1184" width="1.140625" style="1" customWidth="1"/>
    <col min="1185" max="1185" width="14.28515625" style="1" customWidth="1"/>
    <col min="1186" max="1186" width="14.140625" style="1" customWidth="1"/>
    <col min="1187" max="1187" width="22.7109375" style="1" customWidth="1"/>
    <col min="1188" max="1188" width="9" style="1" customWidth="1"/>
    <col min="1189" max="1189" width="5.140625" style="1" customWidth="1"/>
    <col min="1190" max="1190" width="10.140625" style="1" customWidth="1"/>
    <col min="1191" max="1191" width="4" style="1" customWidth="1"/>
    <col min="1192" max="1192" width="11.42578125" style="1" customWidth="1"/>
    <col min="1193" max="1193" width="18.5703125" style="1" customWidth="1"/>
    <col min="1194" max="1194" width="16.5703125" style="1" bestFit="1" customWidth="1"/>
    <col min="1195" max="1195" width="5.28515625" style="1" customWidth="1"/>
    <col min="1196" max="1196" width="10.140625" style="1" customWidth="1"/>
    <col min="1197" max="1197" width="1.140625" style="1" customWidth="1"/>
    <col min="1198" max="1198" width="14.28515625" style="1" customWidth="1"/>
    <col min="1199" max="1199" width="14.140625" style="1" customWidth="1"/>
    <col min="1200" max="1200" width="1.140625" style="1" customWidth="1"/>
    <col min="1201" max="1201" width="9" style="1" customWidth="1"/>
    <col min="1202" max="1202" width="14.85546875" style="1" customWidth="1"/>
    <col min="1203" max="1203" width="1.42578125" style="1" customWidth="1"/>
    <col min="1204" max="1204" width="4" style="1" customWidth="1"/>
    <col min="1205" max="1205" width="11.42578125" style="1" customWidth="1"/>
    <col min="1206" max="1206" width="9.140625" style="1" customWidth="1"/>
    <col min="1207" max="1207" width="12.85546875" style="1" customWidth="1"/>
    <col min="1208" max="1210" width="9.140625" style="1" customWidth="1"/>
    <col min="1211" max="1211" width="5.140625" style="1" customWidth="1"/>
    <col min="1212" max="1212" width="17.28515625" style="1" bestFit="1" customWidth="1"/>
    <col min="1213" max="1213" width="16.7109375" style="1" customWidth="1"/>
    <col min="1214" max="1214" width="11.28515625" style="1" bestFit="1" customWidth="1"/>
    <col min="1215" max="1425" width="9.140625" style="1"/>
    <col min="1426" max="1426" width="4.7109375" style="1" customWidth="1"/>
    <col min="1427" max="1427" width="7.28515625" style="1" customWidth="1"/>
    <col min="1428" max="1428" width="44.28515625" style="1" customWidth="1"/>
    <col min="1429" max="1429" width="17.140625" style="1" bestFit="1" customWidth="1"/>
    <col min="1430" max="1430" width="20" style="1" customWidth="1"/>
    <col min="1431" max="1438" width="9.140625" style="1"/>
    <col min="1439" max="1439" width="10.140625" style="1" customWidth="1"/>
    <col min="1440" max="1440" width="1.140625" style="1" customWidth="1"/>
    <col min="1441" max="1441" width="14.28515625" style="1" customWidth="1"/>
    <col min="1442" max="1442" width="14.140625" style="1" customWidth="1"/>
    <col min="1443" max="1443" width="22.7109375" style="1" customWidth="1"/>
    <col min="1444" max="1444" width="9" style="1" customWidth="1"/>
    <col min="1445" max="1445" width="5.140625" style="1" customWidth="1"/>
    <col min="1446" max="1446" width="10.140625" style="1" customWidth="1"/>
    <col min="1447" max="1447" width="4" style="1" customWidth="1"/>
    <col min="1448" max="1448" width="11.42578125" style="1" customWidth="1"/>
    <col min="1449" max="1449" width="18.5703125" style="1" customWidth="1"/>
    <col min="1450" max="1450" width="16.5703125" style="1" bestFit="1" customWidth="1"/>
    <col min="1451" max="1451" width="5.28515625" style="1" customWidth="1"/>
    <col min="1452" max="1452" width="10.140625" style="1" customWidth="1"/>
    <col min="1453" max="1453" width="1.140625" style="1" customWidth="1"/>
    <col min="1454" max="1454" width="14.28515625" style="1" customWidth="1"/>
    <col min="1455" max="1455" width="14.140625" style="1" customWidth="1"/>
    <col min="1456" max="1456" width="1.140625" style="1" customWidth="1"/>
    <col min="1457" max="1457" width="9" style="1" customWidth="1"/>
    <col min="1458" max="1458" width="14.85546875" style="1" customWidth="1"/>
    <col min="1459" max="1459" width="1.42578125" style="1" customWidth="1"/>
    <col min="1460" max="1460" width="4" style="1" customWidth="1"/>
    <col min="1461" max="1461" width="11.42578125" style="1" customWidth="1"/>
    <col min="1462" max="1462" width="9.140625" style="1" customWidth="1"/>
    <col min="1463" max="1463" width="12.85546875" style="1" customWidth="1"/>
    <col min="1464" max="1466" width="9.140625" style="1" customWidth="1"/>
    <col min="1467" max="1467" width="5.140625" style="1" customWidth="1"/>
    <col min="1468" max="1468" width="17.28515625" style="1" bestFit="1" customWidth="1"/>
    <col min="1469" max="1469" width="16.7109375" style="1" customWidth="1"/>
    <col min="1470" max="1470" width="11.28515625" style="1" bestFit="1" customWidth="1"/>
    <col min="1471" max="1681" width="9.140625" style="1"/>
    <col min="1682" max="1682" width="4.7109375" style="1" customWidth="1"/>
    <col min="1683" max="1683" width="7.28515625" style="1" customWidth="1"/>
    <col min="1684" max="1684" width="44.28515625" style="1" customWidth="1"/>
    <col min="1685" max="1685" width="17.140625" style="1" bestFit="1" customWidth="1"/>
    <col min="1686" max="1686" width="20" style="1" customWidth="1"/>
    <col min="1687" max="1694" width="9.140625" style="1"/>
    <col min="1695" max="1695" width="10.140625" style="1" customWidth="1"/>
    <col min="1696" max="1696" width="1.140625" style="1" customWidth="1"/>
    <col min="1697" max="1697" width="14.28515625" style="1" customWidth="1"/>
    <col min="1698" max="1698" width="14.140625" style="1" customWidth="1"/>
    <col min="1699" max="1699" width="22.7109375" style="1" customWidth="1"/>
    <col min="1700" max="1700" width="9" style="1" customWidth="1"/>
    <col min="1701" max="1701" width="5.140625" style="1" customWidth="1"/>
    <col min="1702" max="1702" width="10.140625" style="1" customWidth="1"/>
    <col min="1703" max="1703" width="4" style="1" customWidth="1"/>
    <col min="1704" max="1704" width="11.42578125" style="1" customWidth="1"/>
    <col min="1705" max="1705" width="18.5703125" style="1" customWidth="1"/>
    <col min="1706" max="1706" width="16.5703125" style="1" bestFit="1" customWidth="1"/>
    <col min="1707" max="1707" width="5.28515625" style="1" customWidth="1"/>
    <col min="1708" max="1708" width="10.140625" style="1" customWidth="1"/>
    <col min="1709" max="1709" width="1.140625" style="1" customWidth="1"/>
    <col min="1710" max="1710" width="14.28515625" style="1" customWidth="1"/>
    <col min="1711" max="1711" width="14.140625" style="1" customWidth="1"/>
    <col min="1712" max="1712" width="1.140625" style="1" customWidth="1"/>
    <col min="1713" max="1713" width="9" style="1" customWidth="1"/>
    <col min="1714" max="1714" width="14.85546875" style="1" customWidth="1"/>
    <col min="1715" max="1715" width="1.42578125" style="1" customWidth="1"/>
    <col min="1716" max="1716" width="4" style="1" customWidth="1"/>
    <col min="1717" max="1717" width="11.42578125" style="1" customWidth="1"/>
    <col min="1718" max="1718" width="9.140625" style="1" customWidth="1"/>
    <col min="1719" max="1719" width="12.85546875" style="1" customWidth="1"/>
    <col min="1720" max="1722" width="9.140625" style="1" customWidth="1"/>
    <col min="1723" max="1723" width="5.140625" style="1" customWidth="1"/>
    <col min="1724" max="1724" width="17.28515625" style="1" bestFit="1" customWidth="1"/>
    <col min="1725" max="1725" width="16.7109375" style="1" customWidth="1"/>
    <col min="1726" max="1726" width="11.28515625" style="1" bestFit="1" customWidth="1"/>
    <col min="1727" max="1937" width="9.140625" style="1"/>
    <col min="1938" max="1938" width="4.7109375" style="1" customWidth="1"/>
    <col min="1939" max="1939" width="7.28515625" style="1" customWidth="1"/>
    <col min="1940" max="1940" width="44.28515625" style="1" customWidth="1"/>
    <col min="1941" max="1941" width="17.140625" style="1" bestFit="1" customWidth="1"/>
    <col min="1942" max="1942" width="20" style="1" customWidth="1"/>
    <col min="1943" max="1950" width="9.140625" style="1"/>
    <col min="1951" max="1951" width="10.140625" style="1" customWidth="1"/>
    <col min="1952" max="1952" width="1.140625" style="1" customWidth="1"/>
    <col min="1953" max="1953" width="14.28515625" style="1" customWidth="1"/>
    <col min="1954" max="1954" width="14.140625" style="1" customWidth="1"/>
    <col min="1955" max="1955" width="22.7109375" style="1" customWidth="1"/>
    <col min="1956" max="1956" width="9" style="1" customWidth="1"/>
    <col min="1957" max="1957" width="5.140625" style="1" customWidth="1"/>
    <col min="1958" max="1958" width="10.140625" style="1" customWidth="1"/>
    <col min="1959" max="1959" width="4" style="1" customWidth="1"/>
    <col min="1960" max="1960" width="11.42578125" style="1" customWidth="1"/>
    <col min="1961" max="1961" width="18.5703125" style="1" customWidth="1"/>
    <col min="1962" max="1962" width="16.5703125" style="1" bestFit="1" customWidth="1"/>
    <col min="1963" max="1963" width="5.28515625" style="1" customWidth="1"/>
    <col min="1964" max="1964" width="10.140625" style="1" customWidth="1"/>
    <col min="1965" max="1965" width="1.140625" style="1" customWidth="1"/>
    <col min="1966" max="1966" width="14.28515625" style="1" customWidth="1"/>
    <col min="1967" max="1967" width="14.140625" style="1" customWidth="1"/>
    <col min="1968" max="1968" width="1.140625" style="1" customWidth="1"/>
    <col min="1969" max="1969" width="9" style="1" customWidth="1"/>
    <col min="1970" max="1970" width="14.85546875" style="1" customWidth="1"/>
    <col min="1971" max="1971" width="1.42578125" style="1" customWidth="1"/>
    <col min="1972" max="1972" width="4" style="1" customWidth="1"/>
    <col min="1973" max="1973" width="11.42578125" style="1" customWidth="1"/>
    <col min="1974" max="1974" width="9.140625" style="1" customWidth="1"/>
    <col min="1975" max="1975" width="12.85546875" style="1" customWidth="1"/>
    <col min="1976" max="1978" width="9.140625" style="1" customWidth="1"/>
    <col min="1979" max="1979" width="5.140625" style="1" customWidth="1"/>
    <col min="1980" max="1980" width="17.28515625" style="1" bestFit="1" customWidth="1"/>
    <col min="1981" max="1981" width="16.7109375" style="1" customWidth="1"/>
    <col min="1982" max="1982" width="11.28515625" style="1" bestFit="1" customWidth="1"/>
    <col min="1983" max="2193" width="9.140625" style="1"/>
    <col min="2194" max="2194" width="4.7109375" style="1" customWidth="1"/>
    <col min="2195" max="2195" width="7.28515625" style="1" customWidth="1"/>
    <col min="2196" max="2196" width="44.28515625" style="1" customWidth="1"/>
    <col min="2197" max="2197" width="17.140625" style="1" bestFit="1" customWidth="1"/>
    <col min="2198" max="2198" width="20" style="1" customWidth="1"/>
    <col min="2199" max="2206" width="9.140625" style="1"/>
    <col min="2207" max="2207" width="10.140625" style="1" customWidth="1"/>
    <col min="2208" max="2208" width="1.140625" style="1" customWidth="1"/>
    <col min="2209" max="2209" width="14.28515625" style="1" customWidth="1"/>
    <col min="2210" max="2210" width="14.140625" style="1" customWidth="1"/>
    <col min="2211" max="2211" width="22.7109375" style="1" customWidth="1"/>
    <col min="2212" max="2212" width="9" style="1" customWidth="1"/>
    <col min="2213" max="2213" width="5.140625" style="1" customWidth="1"/>
    <col min="2214" max="2214" width="10.140625" style="1" customWidth="1"/>
    <col min="2215" max="2215" width="4" style="1" customWidth="1"/>
    <col min="2216" max="2216" width="11.42578125" style="1" customWidth="1"/>
    <col min="2217" max="2217" width="18.5703125" style="1" customWidth="1"/>
    <col min="2218" max="2218" width="16.5703125" style="1" bestFit="1" customWidth="1"/>
    <col min="2219" max="2219" width="5.28515625" style="1" customWidth="1"/>
    <col min="2220" max="2220" width="10.140625" style="1" customWidth="1"/>
    <col min="2221" max="2221" width="1.140625" style="1" customWidth="1"/>
    <col min="2222" max="2222" width="14.28515625" style="1" customWidth="1"/>
    <col min="2223" max="2223" width="14.140625" style="1" customWidth="1"/>
    <col min="2224" max="2224" width="1.140625" style="1" customWidth="1"/>
    <col min="2225" max="2225" width="9" style="1" customWidth="1"/>
    <col min="2226" max="2226" width="14.85546875" style="1" customWidth="1"/>
    <col min="2227" max="2227" width="1.42578125" style="1" customWidth="1"/>
    <col min="2228" max="2228" width="4" style="1" customWidth="1"/>
    <col min="2229" max="2229" width="11.42578125" style="1" customWidth="1"/>
    <col min="2230" max="2230" width="9.140625" style="1" customWidth="1"/>
    <col min="2231" max="2231" width="12.85546875" style="1" customWidth="1"/>
    <col min="2232" max="2234" width="9.140625" style="1" customWidth="1"/>
    <col min="2235" max="2235" width="5.140625" style="1" customWidth="1"/>
    <col min="2236" max="2236" width="17.28515625" style="1" bestFit="1" customWidth="1"/>
    <col min="2237" max="2237" width="16.7109375" style="1" customWidth="1"/>
    <col min="2238" max="2238" width="11.28515625" style="1" bestFit="1" customWidth="1"/>
    <col min="2239" max="2449" width="9.140625" style="1"/>
    <col min="2450" max="2450" width="4.7109375" style="1" customWidth="1"/>
    <col min="2451" max="2451" width="7.28515625" style="1" customWidth="1"/>
    <col min="2452" max="2452" width="44.28515625" style="1" customWidth="1"/>
    <col min="2453" max="2453" width="17.140625" style="1" bestFit="1" customWidth="1"/>
    <col min="2454" max="2454" width="20" style="1" customWidth="1"/>
    <col min="2455" max="2462" width="9.140625" style="1"/>
    <col min="2463" max="2463" width="10.140625" style="1" customWidth="1"/>
    <col min="2464" max="2464" width="1.140625" style="1" customWidth="1"/>
    <col min="2465" max="2465" width="14.28515625" style="1" customWidth="1"/>
    <col min="2466" max="2466" width="14.140625" style="1" customWidth="1"/>
    <col min="2467" max="2467" width="22.7109375" style="1" customWidth="1"/>
    <col min="2468" max="2468" width="9" style="1" customWidth="1"/>
    <col min="2469" max="2469" width="5.140625" style="1" customWidth="1"/>
    <col min="2470" max="2470" width="10.140625" style="1" customWidth="1"/>
    <col min="2471" max="2471" width="4" style="1" customWidth="1"/>
    <col min="2472" max="2472" width="11.42578125" style="1" customWidth="1"/>
    <col min="2473" max="2473" width="18.5703125" style="1" customWidth="1"/>
    <col min="2474" max="2474" width="16.5703125" style="1" bestFit="1" customWidth="1"/>
    <col min="2475" max="2475" width="5.28515625" style="1" customWidth="1"/>
    <col min="2476" max="2476" width="10.140625" style="1" customWidth="1"/>
    <col min="2477" max="2477" width="1.140625" style="1" customWidth="1"/>
    <col min="2478" max="2478" width="14.28515625" style="1" customWidth="1"/>
    <col min="2479" max="2479" width="14.140625" style="1" customWidth="1"/>
    <col min="2480" max="2480" width="1.140625" style="1" customWidth="1"/>
    <col min="2481" max="2481" width="9" style="1" customWidth="1"/>
    <col min="2482" max="2482" width="14.85546875" style="1" customWidth="1"/>
    <col min="2483" max="2483" width="1.42578125" style="1" customWidth="1"/>
    <col min="2484" max="2484" width="4" style="1" customWidth="1"/>
    <col min="2485" max="2485" width="11.42578125" style="1" customWidth="1"/>
    <col min="2486" max="2486" width="9.140625" style="1" customWidth="1"/>
    <col min="2487" max="2487" width="12.85546875" style="1" customWidth="1"/>
    <col min="2488" max="2490" width="9.140625" style="1" customWidth="1"/>
    <col min="2491" max="2491" width="5.140625" style="1" customWidth="1"/>
    <col min="2492" max="2492" width="17.28515625" style="1" bestFit="1" customWidth="1"/>
    <col min="2493" max="2493" width="16.7109375" style="1" customWidth="1"/>
    <col min="2494" max="2494" width="11.28515625" style="1" bestFit="1" customWidth="1"/>
    <col min="2495" max="2705" width="9.140625" style="1"/>
    <col min="2706" max="2706" width="4.7109375" style="1" customWidth="1"/>
    <col min="2707" max="2707" width="7.28515625" style="1" customWidth="1"/>
    <col min="2708" max="2708" width="44.28515625" style="1" customWidth="1"/>
    <col min="2709" max="2709" width="17.140625" style="1" bestFit="1" customWidth="1"/>
    <col min="2710" max="2710" width="20" style="1" customWidth="1"/>
    <col min="2711" max="2718" width="9.140625" style="1"/>
    <col min="2719" max="2719" width="10.140625" style="1" customWidth="1"/>
    <col min="2720" max="2720" width="1.140625" style="1" customWidth="1"/>
    <col min="2721" max="2721" width="14.28515625" style="1" customWidth="1"/>
    <col min="2722" max="2722" width="14.140625" style="1" customWidth="1"/>
    <col min="2723" max="2723" width="22.7109375" style="1" customWidth="1"/>
    <col min="2724" max="2724" width="9" style="1" customWidth="1"/>
    <col min="2725" max="2725" width="5.140625" style="1" customWidth="1"/>
    <col min="2726" max="2726" width="10.140625" style="1" customWidth="1"/>
    <col min="2727" max="2727" width="4" style="1" customWidth="1"/>
    <col min="2728" max="2728" width="11.42578125" style="1" customWidth="1"/>
    <col min="2729" max="2729" width="18.5703125" style="1" customWidth="1"/>
    <col min="2730" max="2730" width="16.5703125" style="1" bestFit="1" customWidth="1"/>
    <col min="2731" max="2731" width="5.28515625" style="1" customWidth="1"/>
    <col min="2732" max="2732" width="10.140625" style="1" customWidth="1"/>
    <col min="2733" max="2733" width="1.140625" style="1" customWidth="1"/>
    <col min="2734" max="2734" width="14.28515625" style="1" customWidth="1"/>
    <col min="2735" max="2735" width="14.140625" style="1" customWidth="1"/>
    <col min="2736" max="2736" width="1.140625" style="1" customWidth="1"/>
    <col min="2737" max="2737" width="9" style="1" customWidth="1"/>
    <col min="2738" max="2738" width="14.85546875" style="1" customWidth="1"/>
    <col min="2739" max="2739" width="1.42578125" style="1" customWidth="1"/>
    <col min="2740" max="2740" width="4" style="1" customWidth="1"/>
    <col min="2741" max="2741" width="11.42578125" style="1" customWidth="1"/>
    <col min="2742" max="2742" width="9.140625" style="1" customWidth="1"/>
    <col min="2743" max="2743" width="12.85546875" style="1" customWidth="1"/>
    <col min="2744" max="2746" width="9.140625" style="1" customWidth="1"/>
    <col min="2747" max="2747" width="5.140625" style="1" customWidth="1"/>
    <col min="2748" max="2748" width="17.28515625" style="1" bestFit="1" customWidth="1"/>
    <col min="2749" max="2749" width="16.7109375" style="1" customWidth="1"/>
    <col min="2750" max="2750" width="11.28515625" style="1" bestFit="1" customWidth="1"/>
    <col min="2751" max="2961" width="9.140625" style="1"/>
    <col min="2962" max="2962" width="4.7109375" style="1" customWidth="1"/>
    <col min="2963" max="2963" width="7.28515625" style="1" customWidth="1"/>
    <col min="2964" max="2964" width="44.28515625" style="1" customWidth="1"/>
    <col min="2965" max="2965" width="17.140625" style="1" bestFit="1" customWidth="1"/>
    <col min="2966" max="2966" width="20" style="1" customWidth="1"/>
    <col min="2967" max="2974" width="9.140625" style="1"/>
    <col min="2975" max="2975" width="10.140625" style="1" customWidth="1"/>
    <col min="2976" max="2976" width="1.140625" style="1" customWidth="1"/>
    <col min="2977" max="2977" width="14.28515625" style="1" customWidth="1"/>
    <col min="2978" max="2978" width="14.140625" style="1" customWidth="1"/>
    <col min="2979" max="2979" width="22.7109375" style="1" customWidth="1"/>
    <col min="2980" max="2980" width="9" style="1" customWidth="1"/>
    <col min="2981" max="2981" width="5.140625" style="1" customWidth="1"/>
    <col min="2982" max="2982" width="10.140625" style="1" customWidth="1"/>
    <col min="2983" max="2983" width="4" style="1" customWidth="1"/>
    <col min="2984" max="2984" width="11.42578125" style="1" customWidth="1"/>
    <col min="2985" max="2985" width="18.5703125" style="1" customWidth="1"/>
    <col min="2986" max="2986" width="16.5703125" style="1" bestFit="1" customWidth="1"/>
    <col min="2987" max="2987" width="5.28515625" style="1" customWidth="1"/>
    <col min="2988" max="2988" width="10.140625" style="1" customWidth="1"/>
    <col min="2989" max="2989" width="1.140625" style="1" customWidth="1"/>
    <col min="2990" max="2990" width="14.28515625" style="1" customWidth="1"/>
    <col min="2991" max="2991" width="14.140625" style="1" customWidth="1"/>
    <col min="2992" max="2992" width="1.140625" style="1" customWidth="1"/>
    <col min="2993" max="2993" width="9" style="1" customWidth="1"/>
    <col min="2994" max="2994" width="14.85546875" style="1" customWidth="1"/>
    <col min="2995" max="2995" width="1.42578125" style="1" customWidth="1"/>
    <col min="2996" max="2996" width="4" style="1" customWidth="1"/>
    <col min="2997" max="2997" width="11.42578125" style="1" customWidth="1"/>
    <col min="2998" max="2998" width="9.140625" style="1" customWidth="1"/>
    <col min="2999" max="2999" width="12.85546875" style="1" customWidth="1"/>
    <col min="3000" max="3002" width="9.140625" style="1" customWidth="1"/>
    <col min="3003" max="3003" width="5.140625" style="1" customWidth="1"/>
    <col min="3004" max="3004" width="17.28515625" style="1" bestFit="1" customWidth="1"/>
    <col min="3005" max="3005" width="16.7109375" style="1" customWidth="1"/>
    <col min="3006" max="3006" width="11.28515625" style="1" bestFit="1" customWidth="1"/>
    <col min="3007" max="3217" width="9.140625" style="1"/>
    <col min="3218" max="3218" width="4.7109375" style="1" customWidth="1"/>
    <col min="3219" max="3219" width="7.28515625" style="1" customWidth="1"/>
    <col min="3220" max="3220" width="44.28515625" style="1" customWidth="1"/>
    <col min="3221" max="3221" width="17.140625" style="1" bestFit="1" customWidth="1"/>
    <col min="3222" max="3222" width="20" style="1" customWidth="1"/>
    <col min="3223" max="3230" width="9.140625" style="1"/>
    <col min="3231" max="3231" width="10.140625" style="1" customWidth="1"/>
    <col min="3232" max="3232" width="1.140625" style="1" customWidth="1"/>
    <col min="3233" max="3233" width="14.28515625" style="1" customWidth="1"/>
    <col min="3234" max="3234" width="14.140625" style="1" customWidth="1"/>
    <col min="3235" max="3235" width="22.7109375" style="1" customWidth="1"/>
    <col min="3236" max="3236" width="9" style="1" customWidth="1"/>
    <col min="3237" max="3237" width="5.140625" style="1" customWidth="1"/>
    <col min="3238" max="3238" width="10.140625" style="1" customWidth="1"/>
    <col min="3239" max="3239" width="4" style="1" customWidth="1"/>
    <col min="3240" max="3240" width="11.42578125" style="1" customWidth="1"/>
    <col min="3241" max="3241" width="18.5703125" style="1" customWidth="1"/>
    <col min="3242" max="3242" width="16.5703125" style="1" bestFit="1" customWidth="1"/>
    <col min="3243" max="3243" width="5.28515625" style="1" customWidth="1"/>
    <col min="3244" max="3244" width="10.140625" style="1" customWidth="1"/>
    <col min="3245" max="3245" width="1.140625" style="1" customWidth="1"/>
    <col min="3246" max="3246" width="14.28515625" style="1" customWidth="1"/>
    <col min="3247" max="3247" width="14.140625" style="1" customWidth="1"/>
    <col min="3248" max="3248" width="1.140625" style="1" customWidth="1"/>
    <col min="3249" max="3249" width="9" style="1" customWidth="1"/>
    <col min="3250" max="3250" width="14.85546875" style="1" customWidth="1"/>
    <col min="3251" max="3251" width="1.42578125" style="1" customWidth="1"/>
    <col min="3252" max="3252" width="4" style="1" customWidth="1"/>
    <col min="3253" max="3253" width="11.42578125" style="1" customWidth="1"/>
    <col min="3254" max="3254" width="9.140625" style="1" customWidth="1"/>
    <col min="3255" max="3255" width="12.85546875" style="1" customWidth="1"/>
    <col min="3256" max="3258" width="9.140625" style="1" customWidth="1"/>
    <col min="3259" max="3259" width="5.140625" style="1" customWidth="1"/>
    <col min="3260" max="3260" width="17.28515625" style="1" bestFit="1" customWidth="1"/>
    <col min="3261" max="3261" width="16.7109375" style="1" customWidth="1"/>
    <col min="3262" max="3262" width="11.28515625" style="1" bestFit="1" customWidth="1"/>
    <col min="3263" max="3473" width="9.140625" style="1"/>
    <col min="3474" max="3474" width="4.7109375" style="1" customWidth="1"/>
    <col min="3475" max="3475" width="7.28515625" style="1" customWidth="1"/>
    <col min="3476" max="3476" width="44.28515625" style="1" customWidth="1"/>
    <col min="3477" max="3477" width="17.140625" style="1" bestFit="1" customWidth="1"/>
    <col min="3478" max="3478" width="20" style="1" customWidth="1"/>
    <col min="3479" max="3486" width="9.140625" style="1"/>
    <col min="3487" max="3487" width="10.140625" style="1" customWidth="1"/>
    <col min="3488" max="3488" width="1.140625" style="1" customWidth="1"/>
    <col min="3489" max="3489" width="14.28515625" style="1" customWidth="1"/>
    <col min="3490" max="3490" width="14.140625" style="1" customWidth="1"/>
    <col min="3491" max="3491" width="22.7109375" style="1" customWidth="1"/>
    <col min="3492" max="3492" width="9" style="1" customWidth="1"/>
    <col min="3493" max="3493" width="5.140625" style="1" customWidth="1"/>
    <col min="3494" max="3494" width="10.140625" style="1" customWidth="1"/>
    <col min="3495" max="3495" width="4" style="1" customWidth="1"/>
    <col min="3496" max="3496" width="11.42578125" style="1" customWidth="1"/>
    <col min="3497" max="3497" width="18.5703125" style="1" customWidth="1"/>
    <col min="3498" max="3498" width="16.5703125" style="1" bestFit="1" customWidth="1"/>
    <col min="3499" max="3499" width="5.28515625" style="1" customWidth="1"/>
    <col min="3500" max="3500" width="10.140625" style="1" customWidth="1"/>
    <col min="3501" max="3501" width="1.140625" style="1" customWidth="1"/>
    <col min="3502" max="3502" width="14.28515625" style="1" customWidth="1"/>
    <col min="3503" max="3503" width="14.140625" style="1" customWidth="1"/>
    <col min="3504" max="3504" width="1.140625" style="1" customWidth="1"/>
    <col min="3505" max="3505" width="9" style="1" customWidth="1"/>
    <col min="3506" max="3506" width="14.85546875" style="1" customWidth="1"/>
    <col min="3507" max="3507" width="1.42578125" style="1" customWidth="1"/>
    <col min="3508" max="3508" width="4" style="1" customWidth="1"/>
    <col min="3509" max="3509" width="11.42578125" style="1" customWidth="1"/>
    <col min="3510" max="3510" width="9.140625" style="1" customWidth="1"/>
    <col min="3511" max="3511" width="12.85546875" style="1" customWidth="1"/>
    <col min="3512" max="3514" width="9.140625" style="1" customWidth="1"/>
    <col min="3515" max="3515" width="5.140625" style="1" customWidth="1"/>
    <col min="3516" max="3516" width="17.28515625" style="1" bestFit="1" customWidth="1"/>
    <col min="3517" max="3517" width="16.7109375" style="1" customWidth="1"/>
    <col min="3518" max="3518" width="11.28515625" style="1" bestFit="1" customWidth="1"/>
    <col min="3519" max="3729" width="9.140625" style="1"/>
    <col min="3730" max="3730" width="4.7109375" style="1" customWidth="1"/>
    <col min="3731" max="3731" width="7.28515625" style="1" customWidth="1"/>
    <col min="3732" max="3732" width="44.28515625" style="1" customWidth="1"/>
    <col min="3733" max="3733" width="17.140625" style="1" bestFit="1" customWidth="1"/>
    <col min="3734" max="3734" width="20" style="1" customWidth="1"/>
    <col min="3735" max="3742" width="9.140625" style="1"/>
    <col min="3743" max="3743" width="10.140625" style="1" customWidth="1"/>
    <col min="3744" max="3744" width="1.140625" style="1" customWidth="1"/>
    <col min="3745" max="3745" width="14.28515625" style="1" customWidth="1"/>
    <col min="3746" max="3746" width="14.140625" style="1" customWidth="1"/>
    <col min="3747" max="3747" width="22.7109375" style="1" customWidth="1"/>
    <col min="3748" max="3748" width="9" style="1" customWidth="1"/>
    <col min="3749" max="3749" width="5.140625" style="1" customWidth="1"/>
    <col min="3750" max="3750" width="10.140625" style="1" customWidth="1"/>
    <col min="3751" max="3751" width="4" style="1" customWidth="1"/>
    <col min="3752" max="3752" width="11.42578125" style="1" customWidth="1"/>
    <col min="3753" max="3753" width="18.5703125" style="1" customWidth="1"/>
    <col min="3754" max="3754" width="16.5703125" style="1" bestFit="1" customWidth="1"/>
    <col min="3755" max="3755" width="5.28515625" style="1" customWidth="1"/>
    <col min="3756" max="3756" width="10.140625" style="1" customWidth="1"/>
    <col min="3757" max="3757" width="1.140625" style="1" customWidth="1"/>
    <col min="3758" max="3758" width="14.28515625" style="1" customWidth="1"/>
    <col min="3759" max="3759" width="14.140625" style="1" customWidth="1"/>
    <col min="3760" max="3760" width="1.140625" style="1" customWidth="1"/>
    <col min="3761" max="3761" width="9" style="1" customWidth="1"/>
    <col min="3762" max="3762" width="14.85546875" style="1" customWidth="1"/>
    <col min="3763" max="3763" width="1.42578125" style="1" customWidth="1"/>
    <col min="3764" max="3764" width="4" style="1" customWidth="1"/>
    <col min="3765" max="3765" width="11.42578125" style="1" customWidth="1"/>
    <col min="3766" max="3766" width="9.140625" style="1" customWidth="1"/>
    <col min="3767" max="3767" width="12.85546875" style="1" customWidth="1"/>
    <col min="3768" max="3770" width="9.140625" style="1" customWidth="1"/>
    <col min="3771" max="3771" width="5.140625" style="1" customWidth="1"/>
    <col min="3772" max="3772" width="17.28515625" style="1" bestFit="1" customWidth="1"/>
    <col min="3773" max="3773" width="16.7109375" style="1" customWidth="1"/>
    <col min="3774" max="3774" width="11.28515625" style="1" bestFit="1" customWidth="1"/>
    <col min="3775" max="3985" width="9.140625" style="1"/>
    <col min="3986" max="3986" width="4.7109375" style="1" customWidth="1"/>
    <col min="3987" max="3987" width="7.28515625" style="1" customWidth="1"/>
    <col min="3988" max="3988" width="44.28515625" style="1" customWidth="1"/>
    <col min="3989" max="3989" width="17.140625" style="1" bestFit="1" customWidth="1"/>
    <col min="3990" max="3990" width="20" style="1" customWidth="1"/>
    <col min="3991" max="3998" width="9.140625" style="1"/>
    <col min="3999" max="3999" width="10.140625" style="1" customWidth="1"/>
    <col min="4000" max="4000" width="1.140625" style="1" customWidth="1"/>
    <col min="4001" max="4001" width="14.28515625" style="1" customWidth="1"/>
    <col min="4002" max="4002" width="14.140625" style="1" customWidth="1"/>
    <col min="4003" max="4003" width="22.7109375" style="1" customWidth="1"/>
    <col min="4004" max="4004" width="9" style="1" customWidth="1"/>
    <col min="4005" max="4005" width="5.140625" style="1" customWidth="1"/>
    <col min="4006" max="4006" width="10.140625" style="1" customWidth="1"/>
    <col min="4007" max="4007" width="4" style="1" customWidth="1"/>
    <col min="4008" max="4008" width="11.42578125" style="1" customWidth="1"/>
    <col min="4009" max="4009" width="18.5703125" style="1" customWidth="1"/>
    <col min="4010" max="4010" width="16.5703125" style="1" bestFit="1" customWidth="1"/>
    <col min="4011" max="4011" width="5.28515625" style="1" customWidth="1"/>
    <col min="4012" max="4012" width="10.140625" style="1" customWidth="1"/>
    <col min="4013" max="4013" width="1.140625" style="1" customWidth="1"/>
    <col min="4014" max="4014" width="14.28515625" style="1" customWidth="1"/>
    <col min="4015" max="4015" width="14.140625" style="1" customWidth="1"/>
    <col min="4016" max="4016" width="1.140625" style="1" customWidth="1"/>
    <col min="4017" max="4017" width="9" style="1" customWidth="1"/>
    <col min="4018" max="4018" width="14.85546875" style="1" customWidth="1"/>
    <col min="4019" max="4019" width="1.42578125" style="1" customWidth="1"/>
    <col min="4020" max="4020" width="4" style="1" customWidth="1"/>
    <col min="4021" max="4021" width="11.42578125" style="1" customWidth="1"/>
    <col min="4022" max="4022" width="9.140625" style="1" customWidth="1"/>
    <col min="4023" max="4023" width="12.85546875" style="1" customWidth="1"/>
    <col min="4024" max="4026" width="9.140625" style="1" customWidth="1"/>
    <col min="4027" max="4027" width="5.140625" style="1" customWidth="1"/>
    <col min="4028" max="4028" width="17.28515625" style="1" bestFit="1" customWidth="1"/>
    <col min="4029" max="4029" width="16.7109375" style="1" customWidth="1"/>
    <col min="4030" max="4030" width="11.28515625" style="1" bestFit="1" customWidth="1"/>
    <col min="4031" max="4241" width="9.140625" style="1"/>
    <col min="4242" max="4242" width="4.7109375" style="1" customWidth="1"/>
    <col min="4243" max="4243" width="7.28515625" style="1" customWidth="1"/>
    <col min="4244" max="4244" width="44.28515625" style="1" customWidth="1"/>
    <col min="4245" max="4245" width="17.140625" style="1" bestFit="1" customWidth="1"/>
    <col min="4246" max="4246" width="20" style="1" customWidth="1"/>
    <col min="4247" max="4254" width="9.140625" style="1"/>
    <col min="4255" max="4255" width="10.140625" style="1" customWidth="1"/>
    <col min="4256" max="4256" width="1.140625" style="1" customWidth="1"/>
    <col min="4257" max="4257" width="14.28515625" style="1" customWidth="1"/>
    <col min="4258" max="4258" width="14.140625" style="1" customWidth="1"/>
    <col min="4259" max="4259" width="22.7109375" style="1" customWidth="1"/>
    <col min="4260" max="4260" width="9" style="1" customWidth="1"/>
    <col min="4261" max="4261" width="5.140625" style="1" customWidth="1"/>
    <col min="4262" max="4262" width="10.140625" style="1" customWidth="1"/>
    <col min="4263" max="4263" width="4" style="1" customWidth="1"/>
    <col min="4264" max="4264" width="11.42578125" style="1" customWidth="1"/>
    <col min="4265" max="4265" width="18.5703125" style="1" customWidth="1"/>
    <col min="4266" max="4266" width="16.5703125" style="1" bestFit="1" customWidth="1"/>
    <col min="4267" max="4267" width="5.28515625" style="1" customWidth="1"/>
    <col min="4268" max="4268" width="10.140625" style="1" customWidth="1"/>
    <col min="4269" max="4269" width="1.140625" style="1" customWidth="1"/>
    <col min="4270" max="4270" width="14.28515625" style="1" customWidth="1"/>
    <col min="4271" max="4271" width="14.140625" style="1" customWidth="1"/>
    <col min="4272" max="4272" width="1.140625" style="1" customWidth="1"/>
    <col min="4273" max="4273" width="9" style="1" customWidth="1"/>
    <col min="4274" max="4274" width="14.85546875" style="1" customWidth="1"/>
    <col min="4275" max="4275" width="1.42578125" style="1" customWidth="1"/>
    <col min="4276" max="4276" width="4" style="1" customWidth="1"/>
    <col min="4277" max="4277" width="11.42578125" style="1" customWidth="1"/>
    <col min="4278" max="4278" width="9.140625" style="1" customWidth="1"/>
    <col min="4279" max="4279" width="12.85546875" style="1" customWidth="1"/>
    <col min="4280" max="4282" width="9.140625" style="1" customWidth="1"/>
    <col min="4283" max="4283" width="5.140625" style="1" customWidth="1"/>
    <col min="4284" max="4284" width="17.28515625" style="1" bestFit="1" customWidth="1"/>
    <col min="4285" max="4285" width="16.7109375" style="1" customWidth="1"/>
    <col min="4286" max="4286" width="11.28515625" style="1" bestFit="1" customWidth="1"/>
    <col min="4287" max="4497" width="9.140625" style="1"/>
    <col min="4498" max="4498" width="4.7109375" style="1" customWidth="1"/>
    <col min="4499" max="4499" width="7.28515625" style="1" customWidth="1"/>
    <col min="4500" max="4500" width="44.28515625" style="1" customWidth="1"/>
    <col min="4501" max="4501" width="17.140625" style="1" bestFit="1" customWidth="1"/>
    <col min="4502" max="4502" width="20" style="1" customWidth="1"/>
    <col min="4503" max="4510" width="9.140625" style="1"/>
    <col min="4511" max="4511" width="10.140625" style="1" customWidth="1"/>
    <col min="4512" max="4512" width="1.140625" style="1" customWidth="1"/>
    <col min="4513" max="4513" width="14.28515625" style="1" customWidth="1"/>
    <col min="4514" max="4514" width="14.140625" style="1" customWidth="1"/>
    <col min="4515" max="4515" width="22.7109375" style="1" customWidth="1"/>
    <col min="4516" max="4516" width="9" style="1" customWidth="1"/>
    <col min="4517" max="4517" width="5.140625" style="1" customWidth="1"/>
    <col min="4518" max="4518" width="10.140625" style="1" customWidth="1"/>
    <col min="4519" max="4519" width="4" style="1" customWidth="1"/>
    <col min="4520" max="4520" width="11.42578125" style="1" customWidth="1"/>
    <col min="4521" max="4521" width="18.5703125" style="1" customWidth="1"/>
    <col min="4522" max="4522" width="16.5703125" style="1" bestFit="1" customWidth="1"/>
    <col min="4523" max="4523" width="5.28515625" style="1" customWidth="1"/>
    <col min="4524" max="4524" width="10.140625" style="1" customWidth="1"/>
    <col min="4525" max="4525" width="1.140625" style="1" customWidth="1"/>
    <col min="4526" max="4526" width="14.28515625" style="1" customWidth="1"/>
    <col min="4527" max="4527" width="14.140625" style="1" customWidth="1"/>
    <col min="4528" max="4528" width="1.140625" style="1" customWidth="1"/>
    <col min="4529" max="4529" width="9" style="1" customWidth="1"/>
    <col min="4530" max="4530" width="14.85546875" style="1" customWidth="1"/>
    <col min="4531" max="4531" width="1.42578125" style="1" customWidth="1"/>
    <col min="4532" max="4532" width="4" style="1" customWidth="1"/>
    <col min="4533" max="4533" width="11.42578125" style="1" customWidth="1"/>
    <col min="4534" max="4534" width="9.140625" style="1" customWidth="1"/>
    <col min="4535" max="4535" width="12.85546875" style="1" customWidth="1"/>
    <col min="4536" max="4538" width="9.140625" style="1" customWidth="1"/>
    <col min="4539" max="4539" width="5.140625" style="1" customWidth="1"/>
    <col min="4540" max="4540" width="17.28515625" style="1" bestFit="1" customWidth="1"/>
    <col min="4541" max="4541" width="16.7109375" style="1" customWidth="1"/>
    <col min="4542" max="4542" width="11.28515625" style="1" bestFit="1" customWidth="1"/>
    <col min="4543" max="4753" width="9.140625" style="1"/>
    <col min="4754" max="4754" width="4.7109375" style="1" customWidth="1"/>
    <col min="4755" max="4755" width="7.28515625" style="1" customWidth="1"/>
    <col min="4756" max="4756" width="44.28515625" style="1" customWidth="1"/>
    <col min="4757" max="4757" width="17.140625" style="1" bestFit="1" customWidth="1"/>
    <col min="4758" max="4758" width="20" style="1" customWidth="1"/>
    <col min="4759" max="4766" width="9.140625" style="1"/>
    <col min="4767" max="4767" width="10.140625" style="1" customWidth="1"/>
    <col min="4768" max="4768" width="1.140625" style="1" customWidth="1"/>
    <col min="4769" max="4769" width="14.28515625" style="1" customWidth="1"/>
    <col min="4770" max="4770" width="14.140625" style="1" customWidth="1"/>
    <col min="4771" max="4771" width="22.7109375" style="1" customWidth="1"/>
    <col min="4772" max="4772" width="9" style="1" customWidth="1"/>
    <col min="4773" max="4773" width="5.140625" style="1" customWidth="1"/>
    <col min="4774" max="4774" width="10.140625" style="1" customWidth="1"/>
    <col min="4775" max="4775" width="4" style="1" customWidth="1"/>
    <col min="4776" max="4776" width="11.42578125" style="1" customWidth="1"/>
    <col min="4777" max="4777" width="18.5703125" style="1" customWidth="1"/>
    <col min="4778" max="4778" width="16.5703125" style="1" bestFit="1" customWidth="1"/>
    <col min="4779" max="4779" width="5.28515625" style="1" customWidth="1"/>
    <col min="4780" max="4780" width="10.140625" style="1" customWidth="1"/>
    <col min="4781" max="4781" width="1.140625" style="1" customWidth="1"/>
    <col min="4782" max="4782" width="14.28515625" style="1" customWidth="1"/>
    <col min="4783" max="4783" width="14.140625" style="1" customWidth="1"/>
    <col min="4784" max="4784" width="1.140625" style="1" customWidth="1"/>
    <col min="4785" max="4785" width="9" style="1" customWidth="1"/>
    <col min="4786" max="4786" width="14.85546875" style="1" customWidth="1"/>
    <col min="4787" max="4787" width="1.42578125" style="1" customWidth="1"/>
    <col min="4788" max="4788" width="4" style="1" customWidth="1"/>
    <col min="4789" max="4789" width="11.42578125" style="1" customWidth="1"/>
    <col min="4790" max="4790" width="9.140625" style="1" customWidth="1"/>
    <col min="4791" max="4791" width="12.85546875" style="1" customWidth="1"/>
    <col min="4792" max="4794" width="9.140625" style="1" customWidth="1"/>
    <col min="4795" max="4795" width="5.140625" style="1" customWidth="1"/>
    <col min="4796" max="4796" width="17.28515625" style="1" bestFit="1" customWidth="1"/>
    <col min="4797" max="4797" width="16.7109375" style="1" customWidth="1"/>
    <col min="4798" max="4798" width="11.28515625" style="1" bestFit="1" customWidth="1"/>
    <col min="4799" max="5009" width="9.140625" style="1"/>
    <col min="5010" max="5010" width="4.7109375" style="1" customWidth="1"/>
    <col min="5011" max="5011" width="7.28515625" style="1" customWidth="1"/>
    <col min="5012" max="5012" width="44.28515625" style="1" customWidth="1"/>
    <col min="5013" max="5013" width="17.140625" style="1" bestFit="1" customWidth="1"/>
    <col min="5014" max="5014" width="20" style="1" customWidth="1"/>
    <col min="5015" max="5022" width="9.140625" style="1"/>
    <col min="5023" max="5023" width="10.140625" style="1" customWidth="1"/>
    <col min="5024" max="5024" width="1.140625" style="1" customWidth="1"/>
    <col min="5025" max="5025" width="14.28515625" style="1" customWidth="1"/>
    <col min="5026" max="5026" width="14.140625" style="1" customWidth="1"/>
    <col min="5027" max="5027" width="22.7109375" style="1" customWidth="1"/>
    <col min="5028" max="5028" width="9" style="1" customWidth="1"/>
    <col min="5029" max="5029" width="5.140625" style="1" customWidth="1"/>
    <col min="5030" max="5030" width="10.140625" style="1" customWidth="1"/>
    <col min="5031" max="5031" width="4" style="1" customWidth="1"/>
    <col min="5032" max="5032" width="11.42578125" style="1" customWidth="1"/>
    <col min="5033" max="5033" width="18.5703125" style="1" customWidth="1"/>
    <col min="5034" max="5034" width="16.5703125" style="1" bestFit="1" customWidth="1"/>
    <col min="5035" max="5035" width="5.28515625" style="1" customWidth="1"/>
    <col min="5036" max="5036" width="10.140625" style="1" customWidth="1"/>
    <col min="5037" max="5037" width="1.140625" style="1" customWidth="1"/>
    <col min="5038" max="5038" width="14.28515625" style="1" customWidth="1"/>
    <col min="5039" max="5039" width="14.140625" style="1" customWidth="1"/>
    <col min="5040" max="5040" width="1.140625" style="1" customWidth="1"/>
    <col min="5041" max="5041" width="9" style="1" customWidth="1"/>
    <col min="5042" max="5042" width="14.85546875" style="1" customWidth="1"/>
    <col min="5043" max="5043" width="1.42578125" style="1" customWidth="1"/>
    <col min="5044" max="5044" width="4" style="1" customWidth="1"/>
    <col min="5045" max="5045" width="11.42578125" style="1" customWidth="1"/>
    <col min="5046" max="5046" width="9.140625" style="1" customWidth="1"/>
    <col min="5047" max="5047" width="12.85546875" style="1" customWidth="1"/>
    <col min="5048" max="5050" width="9.140625" style="1" customWidth="1"/>
    <col min="5051" max="5051" width="5.140625" style="1" customWidth="1"/>
    <col min="5052" max="5052" width="17.28515625" style="1" bestFit="1" customWidth="1"/>
    <col min="5053" max="5053" width="16.7109375" style="1" customWidth="1"/>
    <col min="5054" max="5054" width="11.28515625" style="1" bestFit="1" customWidth="1"/>
    <col min="5055" max="5265" width="9.140625" style="1"/>
    <col min="5266" max="5266" width="4.7109375" style="1" customWidth="1"/>
    <col min="5267" max="5267" width="7.28515625" style="1" customWidth="1"/>
    <col min="5268" max="5268" width="44.28515625" style="1" customWidth="1"/>
    <col min="5269" max="5269" width="17.140625" style="1" bestFit="1" customWidth="1"/>
    <col min="5270" max="5270" width="20" style="1" customWidth="1"/>
    <col min="5271" max="5278" width="9.140625" style="1"/>
    <col min="5279" max="5279" width="10.140625" style="1" customWidth="1"/>
    <col min="5280" max="5280" width="1.140625" style="1" customWidth="1"/>
    <col min="5281" max="5281" width="14.28515625" style="1" customWidth="1"/>
    <col min="5282" max="5282" width="14.140625" style="1" customWidth="1"/>
    <col min="5283" max="5283" width="22.7109375" style="1" customWidth="1"/>
    <col min="5284" max="5284" width="9" style="1" customWidth="1"/>
    <col min="5285" max="5285" width="5.140625" style="1" customWidth="1"/>
    <col min="5286" max="5286" width="10.140625" style="1" customWidth="1"/>
    <col min="5287" max="5287" width="4" style="1" customWidth="1"/>
    <col min="5288" max="5288" width="11.42578125" style="1" customWidth="1"/>
    <col min="5289" max="5289" width="18.5703125" style="1" customWidth="1"/>
    <col min="5290" max="5290" width="16.5703125" style="1" bestFit="1" customWidth="1"/>
    <col min="5291" max="5291" width="5.28515625" style="1" customWidth="1"/>
    <col min="5292" max="5292" width="10.140625" style="1" customWidth="1"/>
    <col min="5293" max="5293" width="1.140625" style="1" customWidth="1"/>
    <col min="5294" max="5294" width="14.28515625" style="1" customWidth="1"/>
    <col min="5295" max="5295" width="14.140625" style="1" customWidth="1"/>
    <col min="5296" max="5296" width="1.140625" style="1" customWidth="1"/>
    <col min="5297" max="5297" width="9" style="1" customWidth="1"/>
    <col min="5298" max="5298" width="14.85546875" style="1" customWidth="1"/>
    <col min="5299" max="5299" width="1.42578125" style="1" customWidth="1"/>
    <col min="5300" max="5300" width="4" style="1" customWidth="1"/>
    <col min="5301" max="5301" width="11.42578125" style="1" customWidth="1"/>
    <col min="5302" max="5302" width="9.140625" style="1" customWidth="1"/>
    <col min="5303" max="5303" width="12.85546875" style="1" customWidth="1"/>
    <col min="5304" max="5306" width="9.140625" style="1" customWidth="1"/>
    <col min="5307" max="5307" width="5.140625" style="1" customWidth="1"/>
    <col min="5308" max="5308" width="17.28515625" style="1" bestFit="1" customWidth="1"/>
    <col min="5309" max="5309" width="16.7109375" style="1" customWidth="1"/>
    <col min="5310" max="5310" width="11.28515625" style="1" bestFit="1" customWidth="1"/>
    <col min="5311" max="5521" width="9.140625" style="1"/>
    <col min="5522" max="5522" width="4.7109375" style="1" customWidth="1"/>
    <col min="5523" max="5523" width="7.28515625" style="1" customWidth="1"/>
    <col min="5524" max="5524" width="44.28515625" style="1" customWidth="1"/>
    <col min="5525" max="5525" width="17.140625" style="1" bestFit="1" customWidth="1"/>
    <col min="5526" max="5526" width="20" style="1" customWidth="1"/>
    <col min="5527" max="5534" width="9.140625" style="1"/>
    <col min="5535" max="5535" width="10.140625" style="1" customWidth="1"/>
    <col min="5536" max="5536" width="1.140625" style="1" customWidth="1"/>
    <col min="5537" max="5537" width="14.28515625" style="1" customWidth="1"/>
    <col min="5538" max="5538" width="14.140625" style="1" customWidth="1"/>
    <col min="5539" max="5539" width="22.7109375" style="1" customWidth="1"/>
    <col min="5540" max="5540" width="9" style="1" customWidth="1"/>
    <col min="5541" max="5541" width="5.140625" style="1" customWidth="1"/>
    <col min="5542" max="5542" width="10.140625" style="1" customWidth="1"/>
    <col min="5543" max="5543" width="4" style="1" customWidth="1"/>
    <col min="5544" max="5544" width="11.42578125" style="1" customWidth="1"/>
    <col min="5545" max="5545" width="18.5703125" style="1" customWidth="1"/>
    <col min="5546" max="5546" width="16.5703125" style="1" bestFit="1" customWidth="1"/>
    <col min="5547" max="5547" width="5.28515625" style="1" customWidth="1"/>
    <col min="5548" max="5548" width="10.140625" style="1" customWidth="1"/>
    <col min="5549" max="5549" width="1.140625" style="1" customWidth="1"/>
    <col min="5550" max="5550" width="14.28515625" style="1" customWidth="1"/>
    <col min="5551" max="5551" width="14.140625" style="1" customWidth="1"/>
    <col min="5552" max="5552" width="1.140625" style="1" customWidth="1"/>
    <col min="5553" max="5553" width="9" style="1" customWidth="1"/>
    <col min="5554" max="5554" width="14.85546875" style="1" customWidth="1"/>
    <col min="5555" max="5555" width="1.42578125" style="1" customWidth="1"/>
    <col min="5556" max="5556" width="4" style="1" customWidth="1"/>
    <col min="5557" max="5557" width="11.42578125" style="1" customWidth="1"/>
    <col min="5558" max="5558" width="9.140625" style="1" customWidth="1"/>
    <col min="5559" max="5559" width="12.85546875" style="1" customWidth="1"/>
    <col min="5560" max="5562" width="9.140625" style="1" customWidth="1"/>
    <col min="5563" max="5563" width="5.140625" style="1" customWidth="1"/>
    <col min="5564" max="5564" width="17.28515625" style="1" bestFit="1" customWidth="1"/>
    <col min="5565" max="5565" width="16.7109375" style="1" customWidth="1"/>
    <col min="5566" max="5566" width="11.28515625" style="1" bestFit="1" customWidth="1"/>
    <col min="5567" max="5777" width="9.140625" style="1"/>
    <col min="5778" max="5778" width="4.7109375" style="1" customWidth="1"/>
    <col min="5779" max="5779" width="7.28515625" style="1" customWidth="1"/>
    <col min="5780" max="5780" width="44.28515625" style="1" customWidth="1"/>
    <col min="5781" max="5781" width="17.140625" style="1" bestFit="1" customWidth="1"/>
    <col min="5782" max="5782" width="20" style="1" customWidth="1"/>
    <col min="5783" max="5790" width="9.140625" style="1"/>
    <col min="5791" max="5791" width="10.140625" style="1" customWidth="1"/>
    <col min="5792" max="5792" width="1.140625" style="1" customWidth="1"/>
    <col min="5793" max="5793" width="14.28515625" style="1" customWidth="1"/>
    <col min="5794" max="5794" width="14.140625" style="1" customWidth="1"/>
    <col min="5795" max="5795" width="22.7109375" style="1" customWidth="1"/>
    <col min="5796" max="5796" width="9" style="1" customWidth="1"/>
    <col min="5797" max="5797" width="5.140625" style="1" customWidth="1"/>
    <col min="5798" max="5798" width="10.140625" style="1" customWidth="1"/>
    <col min="5799" max="5799" width="4" style="1" customWidth="1"/>
    <col min="5800" max="5800" width="11.42578125" style="1" customWidth="1"/>
    <col min="5801" max="5801" width="18.5703125" style="1" customWidth="1"/>
    <col min="5802" max="5802" width="16.5703125" style="1" bestFit="1" customWidth="1"/>
    <col min="5803" max="5803" width="5.28515625" style="1" customWidth="1"/>
    <col min="5804" max="5804" width="10.140625" style="1" customWidth="1"/>
    <col min="5805" max="5805" width="1.140625" style="1" customWidth="1"/>
    <col min="5806" max="5806" width="14.28515625" style="1" customWidth="1"/>
    <col min="5807" max="5807" width="14.140625" style="1" customWidth="1"/>
    <col min="5808" max="5808" width="1.140625" style="1" customWidth="1"/>
    <col min="5809" max="5809" width="9" style="1" customWidth="1"/>
    <col min="5810" max="5810" width="14.85546875" style="1" customWidth="1"/>
    <col min="5811" max="5811" width="1.42578125" style="1" customWidth="1"/>
    <col min="5812" max="5812" width="4" style="1" customWidth="1"/>
    <col min="5813" max="5813" width="11.42578125" style="1" customWidth="1"/>
    <col min="5814" max="5814" width="9.140625" style="1" customWidth="1"/>
    <col min="5815" max="5815" width="12.85546875" style="1" customWidth="1"/>
    <col min="5816" max="5818" width="9.140625" style="1" customWidth="1"/>
    <col min="5819" max="5819" width="5.140625" style="1" customWidth="1"/>
    <col min="5820" max="5820" width="17.28515625" style="1" bestFit="1" customWidth="1"/>
    <col min="5821" max="5821" width="16.7109375" style="1" customWidth="1"/>
    <col min="5822" max="5822" width="11.28515625" style="1" bestFit="1" customWidth="1"/>
    <col min="5823" max="6033" width="9.140625" style="1"/>
    <col min="6034" max="6034" width="4.7109375" style="1" customWidth="1"/>
    <col min="6035" max="6035" width="7.28515625" style="1" customWidth="1"/>
    <col min="6036" max="6036" width="44.28515625" style="1" customWidth="1"/>
    <col min="6037" max="6037" width="17.140625" style="1" bestFit="1" customWidth="1"/>
    <col min="6038" max="6038" width="20" style="1" customWidth="1"/>
    <col min="6039" max="6046" width="9.140625" style="1"/>
    <col min="6047" max="6047" width="10.140625" style="1" customWidth="1"/>
    <col min="6048" max="6048" width="1.140625" style="1" customWidth="1"/>
    <col min="6049" max="6049" width="14.28515625" style="1" customWidth="1"/>
    <col min="6050" max="6050" width="14.140625" style="1" customWidth="1"/>
    <col min="6051" max="6051" width="22.7109375" style="1" customWidth="1"/>
    <col min="6052" max="6052" width="9" style="1" customWidth="1"/>
    <col min="6053" max="6053" width="5.140625" style="1" customWidth="1"/>
    <col min="6054" max="6054" width="10.140625" style="1" customWidth="1"/>
    <col min="6055" max="6055" width="4" style="1" customWidth="1"/>
    <col min="6056" max="6056" width="11.42578125" style="1" customWidth="1"/>
    <col min="6057" max="6057" width="18.5703125" style="1" customWidth="1"/>
    <col min="6058" max="6058" width="16.5703125" style="1" bestFit="1" customWidth="1"/>
    <col min="6059" max="6059" width="5.28515625" style="1" customWidth="1"/>
    <col min="6060" max="6060" width="10.140625" style="1" customWidth="1"/>
    <col min="6061" max="6061" width="1.140625" style="1" customWidth="1"/>
    <col min="6062" max="6062" width="14.28515625" style="1" customWidth="1"/>
    <col min="6063" max="6063" width="14.140625" style="1" customWidth="1"/>
    <col min="6064" max="6064" width="1.140625" style="1" customWidth="1"/>
    <col min="6065" max="6065" width="9" style="1" customWidth="1"/>
    <col min="6066" max="6066" width="14.85546875" style="1" customWidth="1"/>
    <col min="6067" max="6067" width="1.42578125" style="1" customWidth="1"/>
    <col min="6068" max="6068" width="4" style="1" customWidth="1"/>
    <col min="6069" max="6069" width="11.42578125" style="1" customWidth="1"/>
    <col min="6070" max="6070" width="9.140625" style="1" customWidth="1"/>
    <col min="6071" max="6071" width="12.85546875" style="1" customWidth="1"/>
    <col min="6072" max="6074" width="9.140625" style="1" customWidth="1"/>
    <col min="6075" max="6075" width="5.140625" style="1" customWidth="1"/>
    <col min="6076" max="6076" width="17.28515625" style="1" bestFit="1" customWidth="1"/>
    <col min="6077" max="6077" width="16.7109375" style="1" customWidth="1"/>
    <col min="6078" max="6078" width="11.28515625" style="1" bestFit="1" customWidth="1"/>
    <col min="6079" max="6289" width="9.140625" style="1"/>
    <col min="6290" max="6290" width="4.7109375" style="1" customWidth="1"/>
    <col min="6291" max="6291" width="7.28515625" style="1" customWidth="1"/>
    <col min="6292" max="6292" width="44.28515625" style="1" customWidth="1"/>
    <col min="6293" max="6293" width="17.140625" style="1" bestFit="1" customWidth="1"/>
    <col min="6294" max="6294" width="20" style="1" customWidth="1"/>
    <col min="6295" max="6302" width="9.140625" style="1"/>
    <col min="6303" max="6303" width="10.140625" style="1" customWidth="1"/>
    <col min="6304" max="6304" width="1.140625" style="1" customWidth="1"/>
    <col min="6305" max="6305" width="14.28515625" style="1" customWidth="1"/>
    <col min="6306" max="6306" width="14.140625" style="1" customWidth="1"/>
    <col min="6307" max="6307" width="22.7109375" style="1" customWidth="1"/>
    <col min="6308" max="6308" width="9" style="1" customWidth="1"/>
    <col min="6309" max="6309" width="5.140625" style="1" customWidth="1"/>
    <col min="6310" max="6310" width="10.140625" style="1" customWidth="1"/>
    <col min="6311" max="6311" width="4" style="1" customWidth="1"/>
    <col min="6312" max="6312" width="11.42578125" style="1" customWidth="1"/>
    <col min="6313" max="6313" width="18.5703125" style="1" customWidth="1"/>
    <col min="6314" max="6314" width="16.5703125" style="1" bestFit="1" customWidth="1"/>
    <col min="6315" max="6315" width="5.28515625" style="1" customWidth="1"/>
    <col min="6316" max="6316" width="10.140625" style="1" customWidth="1"/>
    <col min="6317" max="6317" width="1.140625" style="1" customWidth="1"/>
    <col min="6318" max="6318" width="14.28515625" style="1" customWidth="1"/>
    <col min="6319" max="6319" width="14.140625" style="1" customWidth="1"/>
    <col min="6320" max="6320" width="1.140625" style="1" customWidth="1"/>
    <col min="6321" max="6321" width="9" style="1" customWidth="1"/>
    <col min="6322" max="6322" width="14.85546875" style="1" customWidth="1"/>
    <col min="6323" max="6323" width="1.42578125" style="1" customWidth="1"/>
    <col min="6324" max="6324" width="4" style="1" customWidth="1"/>
    <col min="6325" max="6325" width="11.42578125" style="1" customWidth="1"/>
    <col min="6326" max="6326" width="9.140625" style="1" customWidth="1"/>
    <col min="6327" max="6327" width="12.85546875" style="1" customWidth="1"/>
    <col min="6328" max="6330" width="9.140625" style="1" customWidth="1"/>
    <col min="6331" max="6331" width="5.140625" style="1" customWidth="1"/>
    <col min="6332" max="6332" width="17.28515625" style="1" bestFit="1" customWidth="1"/>
    <col min="6333" max="6333" width="16.7109375" style="1" customWidth="1"/>
    <col min="6334" max="6334" width="11.28515625" style="1" bestFit="1" customWidth="1"/>
    <col min="6335" max="6545" width="9.140625" style="1"/>
    <col min="6546" max="6546" width="4.7109375" style="1" customWidth="1"/>
    <col min="6547" max="6547" width="7.28515625" style="1" customWidth="1"/>
    <col min="6548" max="6548" width="44.28515625" style="1" customWidth="1"/>
    <col min="6549" max="6549" width="17.140625" style="1" bestFit="1" customWidth="1"/>
    <col min="6550" max="6550" width="20" style="1" customWidth="1"/>
    <col min="6551" max="6558" width="9.140625" style="1"/>
    <col min="6559" max="6559" width="10.140625" style="1" customWidth="1"/>
    <col min="6560" max="6560" width="1.140625" style="1" customWidth="1"/>
    <col min="6561" max="6561" width="14.28515625" style="1" customWidth="1"/>
    <col min="6562" max="6562" width="14.140625" style="1" customWidth="1"/>
    <col min="6563" max="6563" width="22.7109375" style="1" customWidth="1"/>
    <col min="6564" max="6564" width="9" style="1" customWidth="1"/>
    <col min="6565" max="6565" width="5.140625" style="1" customWidth="1"/>
    <col min="6566" max="6566" width="10.140625" style="1" customWidth="1"/>
    <col min="6567" max="6567" width="4" style="1" customWidth="1"/>
    <col min="6568" max="6568" width="11.42578125" style="1" customWidth="1"/>
    <col min="6569" max="6569" width="18.5703125" style="1" customWidth="1"/>
    <col min="6570" max="6570" width="16.5703125" style="1" bestFit="1" customWidth="1"/>
    <col min="6571" max="6571" width="5.28515625" style="1" customWidth="1"/>
    <col min="6572" max="6572" width="10.140625" style="1" customWidth="1"/>
    <col min="6573" max="6573" width="1.140625" style="1" customWidth="1"/>
    <col min="6574" max="6574" width="14.28515625" style="1" customWidth="1"/>
    <col min="6575" max="6575" width="14.140625" style="1" customWidth="1"/>
    <col min="6576" max="6576" width="1.140625" style="1" customWidth="1"/>
    <col min="6577" max="6577" width="9" style="1" customWidth="1"/>
    <col min="6578" max="6578" width="14.85546875" style="1" customWidth="1"/>
    <col min="6579" max="6579" width="1.42578125" style="1" customWidth="1"/>
    <col min="6580" max="6580" width="4" style="1" customWidth="1"/>
    <col min="6581" max="6581" width="11.42578125" style="1" customWidth="1"/>
    <col min="6582" max="6582" width="9.140625" style="1" customWidth="1"/>
    <col min="6583" max="6583" width="12.85546875" style="1" customWidth="1"/>
    <col min="6584" max="6586" width="9.140625" style="1" customWidth="1"/>
    <col min="6587" max="6587" width="5.140625" style="1" customWidth="1"/>
    <col min="6588" max="6588" width="17.28515625" style="1" bestFit="1" customWidth="1"/>
    <col min="6589" max="6589" width="16.7109375" style="1" customWidth="1"/>
    <col min="6590" max="6590" width="11.28515625" style="1" bestFit="1" customWidth="1"/>
    <col min="6591" max="6801" width="9.140625" style="1"/>
    <col min="6802" max="6802" width="4.7109375" style="1" customWidth="1"/>
    <col min="6803" max="6803" width="7.28515625" style="1" customWidth="1"/>
    <col min="6804" max="6804" width="44.28515625" style="1" customWidth="1"/>
    <col min="6805" max="6805" width="17.140625" style="1" bestFit="1" customWidth="1"/>
    <col min="6806" max="6806" width="20" style="1" customWidth="1"/>
    <col min="6807" max="6814" width="9.140625" style="1"/>
    <col min="6815" max="6815" width="10.140625" style="1" customWidth="1"/>
    <col min="6816" max="6816" width="1.140625" style="1" customWidth="1"/>
    <col min="6817" max="6817" width="14.28515625" style="1" customWidth="1"/>
    <col min="6818" max="6818" width="14.140625" style="1" customWidth="1"/>
    <col min="6819" max="6819" width="22.7109375" style="1" customWidth="1"/>
    <col min="6820" max="6820" width="9" style="1" customWidth="1"/>
    <col min="6821" max="6821" width="5.140625" style="1" customWidth="1"/>
    <col min="6822" max="6822" width="10.140625" style="1" customWidth="1"/>
    <col min="6823" max="6823" width="4" style="1" customWidth="1"/>
    <col min="6824" max="6824" width="11.42578125" style="1" customWidth="1"/>
    <col min="6825" max="6825" width="18.5703125" style="1" customWidth="1"/>
    <col min="6826" max="6826" width="16.5703125" style="1" bestFit="1" customWidth="1"/>
    <col min="6827" max="6827" width="5.28515625" style="1" customWidth="1"/>
    <col min="6828" max="6828" width="10.140625" style="1" customWidth="1"/>
    <col min="6829" max="6829" width="1.140625" style="1" customWidth="1"/>
    <col min="6830" max="6830" width="14.28515625" style="1" customWidth="1"/>
    <col min="6831" max="6831" width="14.140625" style="1" customWidth="1"/>
    <col min="6832" max="6832" width="1.140625" style="1" customWidth="1"/>
    <col min="6833" max="6833" width="9" style="1" customWidth="1"/>
    <col min="6834" max="6834" width="14.85546875" style="1" customWidth="1"/>
    <col min="6835" max="6835" width="1.42578125" style="1" customWidth="1"/>
    <col min="6836" max="6836" width="4" style="1" customWidth="1"/>
    <col min="6837" max="6837" width="11.42578125" style="1" customWidth="1"/>
    <col min="6838" max="6838" width="9.140625" style="1" customWidth="1"/>
    <col min="6839" max="6839" width="12.85546875" style="1" customWidth="1"/>
    <col min="6840" max="6842" width="9.140625" style="1" customWidth="1"/>
    <col min="6843" max="6843" width="5.140625" style="1" customWidth="1"/>
    <col min="6844" max="6844" width="17.28515625" style="1" bestFit="1" customWidth="1"/>
    <col min="6845" max="6845" width="16.7109375" style="1" customWidth="1"/>
    <col min="6846" max="6846" width="11.28515625" style="1" bestFit="1" customWidth="1"/>
    <col min="6847" max="7057" width="9.140625" style="1"/>
    <col min="7058" max="7058" width="4.7109375" style="1" customWidth="1"/>
    <col min="7059" max="7059" width="7.28515625" style="1" customWidth="1"/>
    <col min="7060" max="7060" width="44.28515625" style="1" customWidth="1"/>
    <col min="7061" max="7061" width="17.140625" style="1" bestFit="1" customWidth="1"/>
    <col min="7062" max="7062" width="20" style="1" customWidth="1"/>
    <col min="7063" max="7070" width="9.140625" style="1"/>
    <col min="7071" max="7071" width="10.140625" style="1" customWidth="1"/>
    <col min="7072" max="7072" width="1.140625" style="1" customWidth="1"/>
    <col min="7073" max="7073" width="14.28515625" style="1" customWidth="1"/>
    <col min="7074" max="7074" width="14.140625" style="1" customWidth="1"/>
    <col min="7075" max="7075" width="22.7109375" style="1" customWidth="1"/>
    <col min="7076" max="7076" width="9" style="1" customWidth="1"/>
    <col min="7077" max="7077" width="5.140625" style="1" customWidth="1"/>
    <col min="7078" max="7078" width="10.140625" style="1" customWidth="1"/>
    <col min="7079" max="7079" width="4" style="1" customWidth="1"/>
    <col min="7080" max="7080" width="11.42578125" style="1" customWidth="1"/>
    <col min="7081" max="7081" width="18.5703125" style="1" customWidth="1"/>
    <col min="7082" max="7082" width="16.5703125" style="1" bestFit="1" customWidth="1"/>
    <col min="7083" max="7083" width="5.28515625" style="1" customWidth="1"/>
    <col min="7084" max="7084" width="10.140625" style="1" customWidth="1"/>
    <col min="7085" max="7085" width="1.140625" style="1" customWidth="1"/>
    <col min="7086" max="7086" width="14.28515625" style="1" customWidth="1"/>
    <col min="7087" max="7087" width="14.140625" style="1" customWidth="1"/>
    <col min="7088" max="7088" width="1.140625" style="1" customWidth="1"/>
    <col min="7089" max="7089" width="9" style="1" customWidth="1"/>
    <col min="7090" max="7090" width="14.85546875" style="1" customWidth="1"/>
    <col min="7091" max="7091" width="1.42578125" style="1" customWidth="1"/>
    <col min="7092" max="7092" width="4" style="1" customWidth="1"/>
    <col min="7093" max="7093" width="11.42578125" style="1" customWidth="1"/>
    <col min="7094" max="7094" width="9.140625" style="1" customWidth="1"/>
    <col min="7095" max="7095" width="12.85546875" style="1" customWidth="1"/>
    <col min="7096" max="7098" width="9.140625" style="1" customWidth="1"/>
    <col min="7099" max="7099" width="5.140625" style="1" customWidth="1"/>
    <col min="7100" max="7100" width="17.28515625" style="1" bestFit="1" customWidth="1"/>
    <col min="7101" max="7101" width="16.7109375" style="1" customWidth="1"/>
    <col min="7102" max="7102" width="11.28515625" style="1" bestFit="1" customWidth="1"/>
    <col min="7103" max="7313" width="9.140625" style="1"/>
    <col min="7314" max="7314" width="4.7109375" style="1" customWidth="1"/>
    <col min="7315" max="7315" width="7.28515625" style="1" customWidth="1"/>
    <col min="7316" max="7316" width="44.28515625" style="1" customWidth="1"/>
    <col min="7317" max="7317" width="17.140625" style="1" bestFit="1" customWidth="1"/>
    <col min="7318" max="7318" width="20" style="1" customWidth="1"/>
    <col min="7319" max="7326" width="9.140625" style="1"/>
    <col min="7327" max="7327" width="10.140625" style="1" customWidth="1"/>
    <col min="7328" max="7328" width="1.140625" style="1" customWidth="1"/>
    <col min="7329" max="7329" width="14.28515625" style="1" customWidth="1"/>
    <col min="7330" max="7330" width="14.140625" style="1" customWidth="1"/>
    <col min="7331" max="7331" width="22.7109375" style="1" customWidth="1"/>
    <col min="7332" max="7332" width="9" style="1" customWidth="1"/>
    <col min="7333" max="7333" width="5.140625" style="1" customWidth="1"/>
    <col min="7334" max="7334" width="10.140625" style="1" customWidth="1"/>
    <col min="7335" max="7335" width="4" style="1" customWidth="1"/>
    <col min="7336" max="7336" width="11.42578125" style="1" customWidth="1"/>
    <col min="7337" max="7337" width="18.5703125" style="1" customWidth="1"/>
    <col min="7338" max="7338" width="16.5703125" style="1" bestFit="1" customWidth="1"/>
    <col min="7339" max="7339" width="5.28515625" style="1" customWidth="1"/>
    <col min="7340" max="7340" width="10.140625" style="1" customWidth="1"/>
    <col min="7341" max="7341" width="1.140625" style="1" customWidth="1"/>
    <col min="7342" max="7342" width="14.28515625" style="1" customWidth="1"/>
    <col min="7343" max="7343" width="14.140625" style="1" customWidth="1"/>
    <col min="7344" max="7344" width="1.140625" style="1" customWidth="1"/>
    <col min="7345" max="7345" width="9" style="1" customWidth="1"/>
    <col min="7346" max="7346" width="14.85546875" style="1" customWidth="1"/>
    <col min="7347" max="7347" width="1.42578125" style="1" customWidth="1"/>
    <col min="7348" max="7348" width="4" style="1" customWidth="1"/>
    <col min="7349" max="7349" width="11.42578125" style="1" customWidth="1"/>
    <col min="7350" max="7350" width="9.140625" style="1" customWidth="1"/>
    <col min="7351" max="7351" width="12.85546875" style="1" customWidth="1"/>
    <col min="7352" max="7354" width="9.140625" style="1" customWidth="1"/>
    <col min="7355" max="7355" width="5.140625" style="1" customWidth="1"/>
    <col min="7356" max="7356" width="17.28515625" style="1" bestFit="1" customWidth="1"/>
    <col min="7357" max="7357" width="16.7109375" style="1" customWidth="1"/>
    <col min="7358" max="7358" width="11.28515625" style="1" bestFit="1" customWidth="1"/>
    <col min="7359" max="7569" width="9.140625" style="1"/>
    <col min="7570" max="7570" width="4.7109375" style="1" customWidth="1"/>
    <col min="7571" max="7571" width="7.28515625" style="1" customWidth="1"/>
    <col min="7572" max="7572" width="44.28515625" style="1" customWidth="1"/>
    <col min="7573" max="7573" width="17.140625" style="1" bestFit="1" customWidth="1"/>
    <col min="7574" max="7574" width="20" style="1" customWidth="1"/>
    <col min="7575" max="7582" width="9.140625" style="1"/>
    <col min="7583" max="7583" width="10.140625" style="1" customWidth="1"/>
    <col min="7584" max="7584" width="1.140625" style="1" customWidth="1"/>
    <col min="7585" max="7585" width="14.28515625" style="1" customWidth="1"/>
    <col min="7586" max="7586" width="14.140625" style="1" customWidth="1"/>
    <col min="7587" max="7587" width="22.7109375" style="1" customWidth="1"/>
    <col min="7588" max="7588" width="9" style="1" customWidth="1"/>
    <col min="7589" max="7589" width="5.140625" style="1" customWidth="1"/>
    <col min="7590" max="7590" width="10.140625" style="1" customWidth="1"/>
    <col min="7591" max="7591" width="4" style="1" customWidth="1"/>
    <col min="7592" max="7592" width="11.42578125" style="1" customWidth="1"/>
    <col min="7593" max="7593" width="18.5703125" style="1" customWidth="1"/>
    <col min="7594" max="7594" width="16.5703125" style="1" bestFit="1" customWidth="1"/>
    <col min="7595" max="7595" width="5.28515625" style="1" customWidth="1"/>
    <col min="7596" max="7596" width="10.140625" style="1" customWidth="1"/>
    <col min="7597" max="7597" width="1.140625" style="1" customWidth="1"/>
    <col min="7598" max="7598" width="14.28515625" style="1" customWidth="1"/>
    <col min="7599" max="7599" width="14.140625" style="1" customWidth="1"/>
    <col min="7600" max="7600" width="1.140625" style="1" customWidth="1"/>
    <col min="7601" max="7601" width="9" style="1" customWidth="1"/>
    <col min="7602" max="7602" width="14.85546875" style="1" customWidth="1"/>
    <col min="7603" max="7603" width="1.42578125" style="1" customWidth="1"/>
    <col min="7604" max="7604" width="4" style="1" customWidth="1"/>
    <col min="7605" max="7605" width="11.42578125" style="1" customWidth="1"/>
    <col min="7606" max="7606" width="9.140625" style="1" customWidth="1"/>
    <col min="7607" max="7607" width="12.85546875" style="1" customWidth="1"/>
    <col min="7608" max="7610" width="9.140625" style="1" customWidth="1"/>
    <col min="7611" max="7611" width="5.140625" style="1" customWidth="1"/>
    <col min="7612" max="7612" width="17.28515625" style="1" bestFit="1" customWidth="1"/>
    <col min="7613" max="7613" width="16.7109375" style="1" customWidth="1"/>
    <col min="7614" max="7614" width="11.28515625" style="1" bestFit="1" customWidth="1"/>
    <col min="7615" max="7825" width="9.140625" style="1"/>
    <col min="7826" max="7826" width="4.7109375" style="1" customWidth="1"/>
    <col min="7827" max="7827" width="7.28515625" style="1" customWidth="1"/>
    <col min="7828" max="7828" width="44.28515625" style="1" customWidth="1"/>
    <col min="7829" max="7829" width="17.140625" style="1" bestFit="1" customWidth="1"/>
    <col min="7830" max="7830" width="20" style="1" customWidth="1"/>
    <col min="7831" max="7838" width="9.140625" style="1"/>
    <col min="7839" max="7839" width="10.140625" style="1" customWidth="1"/>
    <col min="7840" max="7840" width="1.140625" style="1" customWidth="1"/>
    <col min="7841" max="7841" width="14.28515625" style="1" customWidth="1"/>
    <col min="7842" max="7842" width="14.140625" style="1" customWidth="1"/>
    <col min="7843" max="7843" width="22.7109375" style="1" customWidth="1"/>
    <col min="7844" max="7844" width="9" style="1" customWidth="1"/>
    <col min="7845" max="7845" width="5.140625" style="1" customWidth="1"/>
    <col min="7846" max="7846" width="10.140625" style="1" customWidth="1"/>
    <col min="7847" max="7847" width="4" style="1" customWidth="1"/>
    <col min="7848" max="7848" width="11.42578125" style="1" customWidth="1"/>
    <col min="7849" max="7849" width="18.5703125" style="1" customWidth="1"/>
    <col min="7850" max="7850" width="16.5703125" style="1" bestFit="1" customWidth="1"/>
    <col min="7851" max="7851" width="5.28515625" style="1" customWidth="1"/>
    <col min="7852" max="7852" width="10.140625" style="1" customWidth="1"/>
    <col min="7853" max="7853" width="1.140625" style="1" customWidth="1"/>
    <col min="7854" max="7854" width="14.28515625" style="1" customWidth="1"/>
    <col min="7855" max="7855" width="14.140625" style="1" customWidth="1"/>
    <col min="7856" max="7856" width="1.140625" style="1" customWidth="1"/>
    <col min="7857" max="7857" width="9" style="1" customWidth="1"/>
    <col min="7858" max="7858" width="14.85546875" style="1" customWidth="1"/>
    <col min="7859" max="7859" width="1.42578125" style="1" customWidth="1"/>
    <col min="7860" max="7860" width="4" style="1" customWidth="1"/>
    <col min="7861" max="7861" width="11.42578125" style="1" customWidth="1"/>
    <col min="7862" max="7862" width="9.140625" style="1" customWidth="1"/>
    <col min="7863" max="7863" width="12.85546875" style="1" customWidth="1"/>
    <col min="7864" max="7866" width="9.140625" style="1" customWidth="1"/>
    <col min="7867" max="7867" width="5.140625" style="1" customWidth="1"/>
    <col min="7868" max="7868" width="17.28515625" style="1" bestFit="1" customWidth="1"/>
    <col min="7869" max="7869" width="16.7109375" style="1" customWidth="1"/>
    <col min="7870" max="7870" width="11.28515625" style="1" bestFit="1" customWidth="1"/>
    <col min="7871" max="8081" width="9.140625" style="1"/>
    <col min="8082" max="8082" width="4.7109375" style="1" customWidth="1"/>
    <col min="8083" max="8083" width="7.28515625" style="1" customWidth="1"/>
    <col min="8084" max="8084" width="44.28515625" style="1" customWidth="1"/>
    <col min="8085" max="8085" width="17.140625" style="1" bestFit="1" customWidth="1"/>
    <col min="8086" max="8086" width="20" style="1" customWidth="1"/>
    <col min="8087" max="8094" width="9.140625" style="1"/>
    <col min="8095" max="8095" width="10.140625" style="1" customWidth="1"/>
    <col min="8096" max="8096" width="1.140625" style="1" customWidth="1"/>
    <col min="8097" max="8097" width="14.28515625" style="1" customWidth="1"/>
    <col min="8098" max="8098" width="14.140625" style="1" customWidth="1"/>
    <col min="8099" max="8099" width="22.7109375" style="1" customWidth="1"/>
    <col min="8100" max="8100" width="9" style="1" customWidth="1"/>
    <col min="8101" max="8101" width="5.140625" style="1" customWidth="1"/>
    <col min="8102" max="8102" width="10.140625" style="1" customWidth="1"/>
    <col min="8103" max="8103" width="4" style="1" customWidth="1"/>
    <col min="8104" max="8104" width="11.42578125" style="1" customWidth="1"/>
    <col min="8105" max="8105" width="18.5703125" style="1" customWidth="1"/>
    <col min="8106" max="8106" width="16.5703125" style="1" bestFit="1" customWidth="1"/>
    <col min="8107" max="8107" width="5.28515625" style="1" customWidth="1"/>
    <col min="8108" max="8108" width="10.140625" style="1" customWidth="1"/>
    <col min="8109" max="8109" width="1.140625" style="1" customWidth="1"/>
    <col min="8110" max="8110" width="14.28515625" style="1" customWidth="1"/>
    <col min="8111" max="8111" width="14.140625" style="1" customWidth="1"/>
    <col min="8112" max="8112" width="1.140625" style="1" customWidth="1"/>
    <col min="8113" max="8113" width="9" style="1" customWidth="1"/>
    <col min="8114" max="8114" width="14.85546875" style="1" customWidth="1"/>
    <col min="8115" max="8115" width="1.42578125" style="1" customWidth="1"/>
    <col min="8116" max="8116" width="4" style="1" customWidth="1"/>
    <col min="8117" max="8117" width="11.42578125" style="1" customWidth="1"/>
    <col min="8118" max="8118" width="9.140625" style="1" customWidth="1"/>
    <col min="8119" max="8119" width="12.85546875" style="1" customWidth="1"/>
    <col min="8120" max="8122" width="9.140625" style="1" customWidth="1"/>
    <col min="8123" max="8123" width="5.140625" style="1" customWidth="1"/>
    <col min="8124" max="8124" width="17.28515625" style="1" bestFit="1" customWidth="1"/>
    <col min="8125" max="8125" width="16.7109375" style="1" customWidth="1"/>
    <col min="8126" max="8126" width="11.28515625" style="1" bestFit="1" customWidth="1"/>
    <col min="8127" max="8337" width="9.140625" style="1"/>
    <col min="8338" max="8338" width="4.7109375" style="1" customWidth="1"/>
    <col min="8339" max="8339" width="7.28515625" style="1" customWidth="1"/>
    <col min="8340" max="8340" width="44.28515625" style="1" customWidth="1"/>
    <col min="8341" max="8341" width="17.140625" style="1" bestFit="1" customWidth="1"/>
    <col min="8342" max="8342" width="20" style="1" customWidth="1"/>
    <col min="8343" max="8350" width="9.140625" style="1"/>
    <col min="8351" max="8351" width="10.140625" style="1" customWidth="1"/>
    <col min="8352" max="8352" width="1.140625" style="1" customWidth="1"/>
    <col min="8353" max="8353" width="14.28515625" style="1" customWidth="1"/>
    <col min="8354" max="8354" width="14.140625" style="1" customWidth="1"/>
    <col min="8355" max="8355" width="22.7109375" style="1" customWidth="1"/>
    <col min="8356" max="8356" width="9" style="1" customWidth="1"/>
    <col min="8357" max="8357" width="5.140625" style="1" customWidth="1"/>
    <col min="8358" max="8358" width="10.140625" style="1" customWidth="1"/>
    <col min="8359" max="8359" width="4" style="1" customWidth="1"/>
    <col min="8360" max="8360" width="11.42578125" style="1" customWidth="1"/>
    <col min="8361" max="8361" width="18.5703125" style="1" customWidth="1"/>
    <col min="8362" max="8362" width="16.5703125" style="1" bestFit="1" customWidth="1"/>
    <col min="8363" max="8363" width="5.28515625" style="1" customWidth="1"/>
    <col min="8364" max="8364" width="10.140625" style="1" customWidth="1"/>
    <col min="8365" max="8365" width="1.140625" style="1" customWidth="1"/>
    <col min="8366" max="8366" width="14.28515625" style="1" customWidth="1"/>
    <col min="8367" max="8367" width="14.140625" style="1" customWidth="1"/>
    <col min="8368" max="8368" width="1.140625" style="1" customWidth="1"/>
    <col min="8369" max="8369" width="9" style="1" customWidth="1"/>
    <col min="8370" max="8370" width="14.85546875" style="1" customWidth="1"/>
    <col min="8371" max="8371" width="1.42578125" style="1" customWidth="1"/>
    <col min="8372" max="8372" width="4" style="1" customWidth="1"/>
    <col min="8373" max="8373" width="11.42578125" style="1" customWidth="1"/>
    <col min="8374" max="8374" width="9.140625" style="1" customWidth="1"/>
    <col min="8375" max="8375" width="12.85546875" style="1" customWidth="1"/>
    <col min="8376" max="8378" width="9.140625" style="1" customWidth="1"/>
    <col min="8379" max="8379" width="5.140625" style="1" customWidth="1"/>
    <col min="8380" max="8380" width="17.28515625" style="1" bestFit="1" customWidth="1"/>
    <col min="8381" max="8381" width="16.7109375" style="1" customWidth="1"/>
    <col min="8382" max="8382" width="11.28515625" style="1" bestFit="1" customWidth="1"/>
    <col min="8383" max="8593" width="9.140625" style="1"/>
    <col min="8594" max="8594" width="4.7109375" style="1" customWidth="1"/>
    <col min="8595" max="8595" width="7.28515625" style="1" customWidth="1"/>
    <col min="8596" max="8596" width="44.28515625" style="1" customWidth="1"/>
    <col min="8597" max="8597" width="17.140625" style="1" bestFit="1" customWidth="1"/>
    <col min="8598" max="8598" width="20" style="1" customWidth="1"/>
    <col min="8599" max="8606" width="9.140625" style="1"/>
    <col min="8607" max="8607" width="10.140625" style="1" customWidth="1"/>
    <col min="8608" max="8608" width="1.140625" style="1" customWidth="1"/>
    <col min="8609" max="8609" width="14.28515625" style="1" customWidth="1"/>
    <col min="8610" max="8610" width="14.140625" style="1" customWidth="1"/>
    <col min="8611" max="8611" width="22.7109375" style="1" customWidth="1"/>
    <col min="8612" max="8612" width="9" style="1" customWidth="1"/>
    <col min="8613" max="8613" width="5.140625" style="1" customWidth="1"/>
    <col min="8614" max="8614" width="10.140625" style="1" customWidth="1"/>
    <col min="8615" max="8615" width="4" style="1" customWidth="1"/>
    <col min="8616" max="8616" width="11.42578125" style="1" customWidth="1"/>
    <col min="8617" max="8617" width="18.5703125" style="1" customWidth="1"/>
    <col min="8618" max="8618" width="16.5703125" style="1" bestFit="1" customWidth="1"/>
    <col min="8619" max="8619" width="5.28515625" style="1" customWidth="1"/>
    <col min="8620" max="8620" width="10.140625" style="1" customWidth="1"/>
    <col min="8621" max="8621" width="1.140625" style="1" customWidth="1"/>
    <col min="8622" max="8622" width="14.28515625" style="1" customWidth="1"/>
    <col min="8623" max="8623" width="14.140625" style="1" customWidth="1"/>
    <col min="8624" max="8624" width="1.140625" style="1" customWidth="1"/>
    <col min="8625" max="8625" width="9" style="1" customWidth="1"/>
    <col min="8626" max="8626" width="14.85546875" style="1" customWidth="1"/>
    <col min="8627" max="8627" width="1.42578125" style="1" customWidth="1"/>
    <col min="8628" max="8628" width="4" style="1" customWidth="1"/>
    <col min="8629" max="8629" width="11.42578125" style="1" customWidth="1"/>
    <col min="8630" max="8630" width="9.140625" style="1" customWidth="1"/>
    <col min="8631" max="8631" width="12.85546875" style="1" customWidth="1"/>
    <col min="8632" max="8634" width="9.140625" style="1" customWidth="1"/>
    <col min="8635" max="8635" width="5.140625" style="1" customWidth="1"/>
    <col min="8636" max="8636" width="17.28515625" style="1" bestFit="1" customWidth="1"/>
    <col min="8637" max="8637" width="16.7109375" style="1" customWidth="1"/>
    <col min="8638" max="8638" width="11.28515625" style="1" bestFit="1" customWidth="1"/>
    <col min="8639" max="8849" width="9.140625" style="1"/>
    <col min="8850" max="8850" width="4.7109375" style="1" customWidth="1"/>
    <col min="8851" max="8851" width="7.28515625" style="1" customWidth="1"/>
    <col min="8852" max="8852" width="44.28515625" style="1" customWidth="1"/>
    <col min="8853" max="8853" width="17.140625" style="1" bestFit="1" customWidth="1"/>
    <col min="8854" max="8854" width="20" style="1" customWidth="1"/>
    <col min="8855" max="8862" width="9.140625" style="1"/>
    <col min="8863" max="8863" width="10.140625" style="1" customWidth="1"/>
    <col min="8864" max="8864" width="1.140625" style="1" customWidth="1"/>
    <col min="8865" max="8865" width="14.28515625" style="1" customWidth="1"/>
    <col min="8866" max="8866" width="14.140625" style="1" customWidth="1"/>
    <col min="8867" max="8867" width="22.7109375" style="1" customWidth="1"/>
    <col min="8868" max="8868" width="9" style="1" customWidth="1"/>
    <col min="8869" max="8869" width="5.140625" style="1" customWidth="1"/>
    <col min="8870" max="8870" width="10.140625" style="1" customWidth="1"/>
    <col min="8871" max="8871" width="4" style="1" customWidth="1"/>
    <col min="8872" max="8872" width="11.42578125" style="1" customWidth="1"/>
    <col min="8873" max="8873" width="18.5703125" style="1" customWidth="1"/>
    <col min="8874" max="8874" width="16.5703125" style="1" bestFit="1" customWidth="1"/>
    <col min="8875" max="8875" width="5.28515625" style="1" customWidth="1"/>
    <col min="8876" max="8876" width="10.140625" style="1" customWidth="1"/>
    <col min="8877" max="8877" width="1.140625" style="1" customWidth="1"/>
    <col min="8878" max="8878" width="14.28515625" style="1" customWidth="1"/>
    <col min="8879" max="8879" width="14.140625" style="1" customWidth="1"/>
    <col min="8880" max="8880" width="1.140625" style="1" customWidth="1"/>
    <col min="8881" max="8881" width="9" style="1" customWidth="1"/>
    <col min="8882" max="8882" width="14.85546875" style="1" customWidth="1"/>
    <col min="8883" max="8883" width="1.42578125" style="1" customWidth="1"/>
    <col min="8884" max="8884" width="4" style="1" customWidth="1"/>
    <col min="8885" max="8885" width="11.42578125" style="1" customWidth="1"/>
    <col min="8886" max="8886" width="9.140625" style="1" customWidth="1"/>
    <col min="8887" max="8887" width="12.85546875" style="1" customWidth="1"/>
    <col min="8888" max="8890" width="9.140625" style="1" customWidth="1"/>
    <col min="8891" max="8891" width="5.140625" style="1" customWidth="1"/>
    <col min="8892" max="8892" width="17.28515625" style="1" bestFit="1" customWidth="1"/>
    <col min="8893" max="8893" width="16.7109375" style="1" customWidth="1"/>
    <col min="8894" max="8894" width="11.28515625" style="1" bestFit="1" customWidth="1"/>
    <col min="8895" max="9105" width="9.140625" style="1"/>
    <col min="9106" max="9106" width="4.7109375" style="1" customWidth="1"/>
    <col min="9107" max="9107" width="7.28515625" style="1" customWidth="1"/>
    <col min="9108" max="9108" width="44.28515625" style="1" customWidth="1"/>
    <col min="9109" max="9109" width="17.140625" style="1" bestFit="1" customWidth="1"/>
    <col min="9110" max="9110" width="20" style="1" customWidth="1"/>
    <col min="9111" max="9118" width="9.140625" style="1"/>
    <col min="9119" max="9119" width="10.140625" style="1" customWidth="1"/>
    <col min="9120" max="9120" width="1.140625" style="1" customWidth="1"/>
    <col min="9121" max="9121" width="14.28515625" style="1" customWidth="1"/>
    <col min="9122" max="9122" width="14.140625" style="1" customWidth="1"/>
    <col min="9123" max="9123" width="22.7109375" style="1" customWidth="1"/>
    <col min="9124" max="9124" width="9" style="1" customWidth="1"/>
    <col min="9125" max="9125" width="5.140625" style="1" customWidth="1"/>
    <col min="9126" max="9126" width="10.140625" style="1" customWidth="1"/>
    <col min="9127" max="9127" width="4" style="1" customWidth="1"/>
    <col min="9128" max="9128" width="11.42578125" style="1" customWidth="1"/>
    <col min="9129" max="9129" width="18.5703125" style="1" customWidth="1"/>
    <col min="9130" max="9130" width="16.5703125" style="1" bestFit="1" customWidth="1"/>
    <col min="9131" max="9131" width="5.28515625" style="1" customWidth="1"/>
    <col min="9132" max="9132" width="10.140625" style="1" customWidth="1"/>
    <col min="9133" max="9133" width="1.140625" style="1" customWidth="1"/>
    <col min="9134" max="9134" width="14.28515625" style="1" customWidth="1"/>
    <col min="9135" max="9135" width="14.140625" style="1" customWidth="1"/>
    <col min="9136" max="9136" width="1.140625" style="1" customWidth="1"/>
    <col min="9137" max="9137" width="9" style="1" customWidth="1"/>
    <col min="9138" max="9138" width="14.85546875" style="1" customWidth="1"/>
    <col min="9139" max="9139" width="1.42578125" style="1" customWidth="1"/>
    <col min="9140" max="9140" width="4" style="1" customWidth="1"/>
    <col min="9141" max="9141" width="11.42578125" style="1" customWidth="1"/>
    <col min="9142" max="9142" width="9.140625" style="1" customWidth="1"/>
    <col min="9143" max="9143" width="12.85546875" style="1" customWidth="1"/>
    <col min="9144" max="9146" width="9.140625" style="1" customWidth="1"/>
    <col min="9147" max="9147" width="5.140625" style="1" customWidth="1"/>
    <col min="9148" max="9148" width="17.28515625" style="1" bestFit="1" customWidth="1"/>
    <col min="9149" max="9149" width="16.7109375" style="1" customWidth="1"/>
    <col min="9150" max="9150" width="11.28515625" style="1" bestFit="1" customWidth="1"/>
    <col min="9151" max="9361" width="9.140625" style="1"/>
    <col min="9362" max="9362" width="4.7109375" style="1" customWidth="1"/>
    <col min="9363" max="9363" width="7.28515625" style="1" customWidth="1"/>
    <col min="9364" max="9364" width="44.28515625" style="1" customWidth="1"/>
    <col min="9365" max="9365" width="17.140625" style="1" bestFit="1" customWidth="1"/>
    <col min="9366" max="9366" width="20" style="1" customWidth="1"/>
    <col min="9367" max="9374" width="9.140625" style="1"/>
    <col min="9375" max="9375" width="10.140625" style="1" customWidth="1"/>
    <col min="9376" max="9376" width="1.140625" style="1" customWidth="1"/>
    <col min="9377" max="9377" width="14.28515625" style="1" customWidth="1"/>
    <col min="9378" max="9378" width="14.140625" style="1" customWidth="1"/>
    <col min="9379" max="9379" width="22.7109375" style="1" customWidth="1"/>
    <col min="9380" max="9380" width="9" style="1" customWidth="1"/>
    <col min="9381" max="9381" width="5.140625" style="1" customWidth="1"/>
    <col min="9382" max="9382" width="10.140625" style="1" customWidth="1"/>
    <col min="9383" max="9383" width="4" style="1" customWidth="1"/>
    <col min="9384" max="9384" width="11.42578125" style="1" customWidth="1"/>
    <col min="9385" max="9385" width="18.5703125" style="1" customWidth="1"/>
    <col min="9386" max="9386" width="16.5703125" style="1" bestFit="1" customWidth="1"/>
    <col min="9387" max="9387" width="5.28515625" style="1" customWidth="1"/>
    <col min="9388" max="9388" width="10.140625" style="1" customWidth="1"/>
    <col min="9389" max="9389" width="1.140625" style="1" customWidth="1"/>
    <col min="9390" max="9390" width="14.28515625" style="1" customWidth="1"/>
    <col min="9391" max="9391" width="14.140625" style="1" customWidth="1"/>
    <col min="9392" max="9392" width="1.140625" style="1" customWidth="1"/>
    <col min="9393" max="9393" width="9" style="1" customWidth="1"/>
    <col min="9394" max="9394" width="14.85546875" style="1" customWidth="1"/>
    <col min="9395" max="9395" width="1.42578125" style="1" customWidth="1"/>
    <col min="9396" max="9396" width="4" style="1" customWidth="1"/>
    <col min="9397" max="9397" width="11.42578125" style="1" customWidth="1"/>
    <col min="9398" max="9398" width="9.140625" style="1" customWidth="1"/>
    <col min="9399" max="9399" width="12.85546875" style="1" customWidth="1"/>
    <col min="9400" max="9402" width="9.140625" style="1" customWidth="1"/>
    <col min="9403" max="9403" width="5.140625" style="1" customWidth="1"/>
    <col min="9404" max="9404" width="17.28515625" style="1" bestFit="1" customWidth="1"/>
    <col min="9405" max="9405" width="16.7109375" style="1" customWidth="1"/>
    <col min="9406" max="9406" width="11.28515625" style="1" bestFit="1" customWidth="1"/>
    <col min="9407" max="9617" width="9.140625" style="1"/>
    <col min="9618" max="9618" width="4.7109375" style="1" customWidth="1"/>
    <col min="9619" max="9619" width="7.28515625" style="1" customWidth="1"/>
    <col min="9620" max="9620" width="44.28515625" style="1" customWidth="1"/>
    <col min="9621" max="9621" width="17.140625" style="1" bestFit="1" customWidth="1"/>
    <col min="9622" max="9622" width="20" style="1" customWidth="1"/>
    <col min="9623" max="9630" width="9.140625" style="1"/>
    <col min="9631" max="9631" width="10.140625" style="1" customWidth="1"/>
    <col min="9632" max="9632" width="1.140625" style="1" customWidth="1"/>
    <col min="9633" max="9633" width="14.28515625" style="1" customWidth="1"/>
    <col min="9634" max="9634" width="14.140625" style="1" customWidth="1"/>
    <col min="9635" max="9635" width="22.7109375" style="1" customWidth="1"/>
    <col min="9636" max="9636" width="9" style="1" customWidth="1"/>
    <col min="9637" max="9637" width="5.140625" style="1" customWidth="1"/>
    <col min="9638" max="9638" width="10.140625" style="1" customWidth="1"/>
    <col min="9639" max="9639" width="4" style="1" customWidth="1"/>
    <col min="9640" max="9640" width="11.42578125" style="1" customWidth="1"/>
    <col min="9641" max="9641" width="18.5703125" style="1" customWidth="1"/>
    <col min="9642" max="9642" width="16.5703125" style="1" bestFit="1" customWidth="1"/>
    <col min="9643" max="9643" width="5.28515625" style="1" customWidth="1"/>
    <col min="9644" max="9644" width="10.140625" style="1" customWidth="1"/>
    <col min="9645" max="9645" width="1.140625" style="1" customWidth="1"/>
    <col min="9646" max="9646" width="14.28515625" style="1" customWidth="1"/>
    <col min="9647" max="9647" width="14.140625" style="1" customWidth="1"/>
    <col min="9648" max="9648" width="1.140625" style="1" customWidth="1"/>
    <col min="9649" max="9649" width="9" style="1" customWidth="1"/>
    <col min="9650" max="9650" width="14.85546875" style="1" customWidth="1"/>
    <col min="9651" max="9651" width="1.42578125" style="1" customWidth="1"/>
    <col min="9652" max="9652" width="4" style="1" customWidth="1"/>
    <col min="9653" max="9653" width="11.42578125" style="1" customWidth="1"/>
    <col min="9654" max="9654" width="9.140625" style="1" customWidth="1"/>
    <col min="9655" max="9655" width="12.85546875" style="1" customWidth="1"/>
    <col min="9656" max="9658" width="9.140625" style="1" customWidth="1"/>
    <col min="9659" max="9659" width="5.140625" style="1" customWidth="1"/>
    <col min="9660" max="9660" width="17.28515625" style="1" bestFit="1" customWidth="1"/>
    <col min="9661" max="9661" width="16.7109375" style="1" customWidth="1"/>
    <col min="9662" max="9662" width="11.28515625" style="1" bestFit="1" customWidth="1"/>
    <col min="9663" max="9873" width="9.140625" style="1"/>
    <col min="9874" max="9874" width="4.7109375" style="1" customWidth="1"/>
    <col min="9875" max="9875" width="7.28515625" style="1" customWidth="1"/>
    <col min="9876" max="9876" width="44.28515625" style="1" customWidth="1"/>
    <col min="9877" max="9877" width="17.140625" style="1" bestFit="1" customWidth="1"/>
    <col min="9878" max="9878" width="20" style="1" customWidth="1"/>
    <col min="9879" max="9886" width="9.140625" style="1"/>
    <col min="9887" max="9887" width="10.140625" style="1" customWidth="1"/>
    <col min="9888" max="9888" width="1.140625" style="1" customWidth="1"/>
    <col min="9889" max="9889" width="14.28515625" style="1" customWidth="1"/>
    <col min="9890" max="9890" width="14.140625" style="1" customWidth="1"/>
    <col min="9891" max="9891" width="22.7109375" style="1" customWidth="1"/>
    <col min="9892" max="9892" width="9" style="1" customWidth="1"/>
    <col min="9893" max="9893" width="5.140625" style="1" customWidth="1"/>
    <col min="9894" max="9894" width="10.140625" style="1" customWidth="1"/>
    <col min="9895" max="9895" width="4" style="1" customWidth="1"/>
    <col min="9896" max="9896" width="11.42578125" style="1" customWidth="1"/>
    <col min="9897" max="9897" width="18.5703125" style="1" customWidth="1"/>
    <col min="9898" max="9898" width="16.5703125" style="1" bestFit="1" customWidth="1"/>
    <col min="9899" max="9899" width="5.28515625" style="1" customWidth="1"/>
    <col min="9900" max="9900" width="10.140625" style="1" customWidth="1"/>
    <col min="9901" max="9901" width="1.140625" style="1" customWidth="1"/>
    <col min="9902" max="9902" width="14.28515625" style="1" customWidth="1"/>
    <col min="9903" max="9903" width="14.140625" style="1" customWidth="1"/>
    <col min="9904" max="9904" width="1.140625" style="1" customWidth="1"/>
    <col min="9905" max="9905" width="9" style="1" customWidth="1"/>
    <col min="9906" max="9906" width="14.85546875" style="1" customWidth="1"/>
    <col min="9907" max="9907" width="1.42578125" style="1" customWidth="1"/>
    <col min="9908" max="9908" width="4" style="1" customWidth="1"/>
    <col min="9909" max="9909" width="11.42578125" style="1" customWidth="1"/>
    <col min="9910" max="9910" width="9.140625" style="1" customWidth="1"/>
    <col min="9911" max="9911" width="12.85546875" style="1" customWidth="1"/>
    <col min="9912" max="9914" width="9.140625" style="1" customWidth="1"/>
    <col min="9915" max="9915" width="5.140625" style="1" customWidth="1"/>
    <col min="9916" max="9916" width="17.28515625" style="1" bestFit="1" customWidth="1"/>
    <col min="9917" max="9917" width="16.7109375" style="1" customWidth="1"/>
    <col min="9918" max="9918" width="11.28515625" style="1" bestFit="1" customWidth="1"/>
    <col min="9919" max="10129" width="9.140625" style="1"/>
    <col min="10130" max="10130" width="4.7109375" style="1" customWidth="1"/>
    <col min="10131" max="10131" width="7.28515625" style="1" customWidth="1"/>
    <col min="10132" max="10132" width="44.28515625" style="1" customWidth="1"/>
    <col min="10133" max="10133" width="17.140625" style="1" bestFit="1" customWidth="1"/>
    <col min="10134" max="10134" width="20" style="1" customWidth="1"/>
    <col min="10135" max="10142" width="9.140625" style="1"/>
    <col min="10143" max="10143" width="10.140625" style="1" customWidth="1"/>
    <col min="10144" max="10144" width="1.140625" style="1" customWidth="1"/>
    <col min="10145" max="10145" width="14.28515625" style="1" customWidth="1"/>
    <col min="10146" max="10146" width="14.140625" style="1" customWidth="1"/>
    <col min="10147" max="10147" width="22.7109375" style="1" customWidth="1"/>
    <col min="10148" max="10148" width="9" style="1" customWidth="1"/>
    <col min="10149" max="10149" width="5.140625" style="1" customWidth="1"/>
    <col min="10150" max="10150" width="10.140625" style="1" customWidth="1"/>
    <col min="10151" max="10151" width="4" style="1" customWidth="1"/>
    <col min="10152" max="10152" width="11.42578125" style="1" customWidth="1"/>
    <col min="10153" max="10153" width="18.5703125" style="1" customWidth="1"/>
    <col min="10154" max="10154" width="16.5703125" style="1" bestFit="1" customWidth="1"/>
    <col min="10155" max="10155" width="5.28515625" style="1" customWidth="1"/>
    <col min="10156" max="10156" width="10.140625" style="1" customWidth="1"/>
    <col min="10157" max="10157" width="1.140625" style="1" customWidth="1"/>
    <col min="10158" max="10158" width="14.28515625" style="1" customWidth="1"/>
    <col min="10159" max="10159" width="14.140625" style="1" customWidth="1"/>
    <col min="10160" max="10160" width="1.140625" style="1" customWidth="1"/>
    <col min="10161" max="10161" width="9" style="1" customWidth="1"/>
    <col min="10162" max="10162" width="14.85546875" style="1" customWidth="1"/>
    <col min="10163" max="10163" width="1.42578125" style="1" customWidth="1"/>
    <col min="10164" max="10164" width="4" style="1" customWidth="1"/>
    <col min="10165" max="10165" width="11.42578125" style="1" customWidth="1"/>
    <col min="10166" max="10166" width="9.140625" style="1" customWidth="1"/>
    <col min="10167" max="10167" width="12.85546875" style="1" customWidth="1"/>
    <col min="10168" max="10170" width="9.140625" style="1" customWidth="1"/>
    <col min="10171" max="10171" width="5.140625" style="1" customWidth="1"/>
    <col min="10172" max="10172" width="17.28515625" style="1" bestFit="1" customWidth="1"/>
    <col min="10173" max="10173" width="16.7109375" style="1" customWidth="1"/>
    <col min="10174" max="10174" width="11.28515625" style="1" bestFit="1" customWidth="1"/>
    <col min="10175" max="10385" width="9.140625" style="1"/>
    <col min="10386" max="10386" width="4.7109375" style="1" customWidth="1"/>
    <col min="10387" max="10387" width="7.28515625" style="1" customWidth="1"/>
    <col min="10388" max="10388" width="44.28515625" style="1" customWidth="1"/>
    <col min="10389" max="10389" width="17.140625" style="1" bestFit="1" customWidth="1"/>
    <col min="10390" max="10390" width="20" style="1" customWidth="1"/>
    <col min="10391" max="10398" width="9.140625" style="1"/>
    <col min="10399" max="10399" width="10.140625" style="1" customWidth="1"/>
    <col min="10400" max="10400" width="1.140625" style="1" customWidth="1"/>
    <col min="10401" max="10401" width="14.28515625" style="1" customWidth="1"/>
    <col min="10402" max="10402" width="14.140625" style="1" customWidth="1"/>
    <col min="10403" max="10403" width="22.7109375" style="1" customWidth="1"/>
    <col min="10404" max="10404" width="9" style="1" customWidth="1"/>
    <col min="10405" max="10405" width="5.140625" style="1" customWidth="1"/>
    <col min="10406" max="10406" width="10.140625" style="1" customWidth="1"/>
    <col min="10407" max="10407" width="4" style="1" customWidth="1"/>
    <col min="10408" max="10408" width="11.42578125" style="1" customWidth="1"/>
    <col min="10409" max="10409" width="18.5703125" style="1" customWidth="1"/>
    <col min="10410" max="10410" width="16.5703125" style="1" bestFit="1" customWidth="1"/>
    <col min="10411" max="10411" width="5.28515625" style="1" customWidth="1"/>
    <col min="10412" max="10412" width="10.140625" style="1" customWidth="1"/>
    <col min="10413" max="10413" width="1.140625" style="1" customWidth="1"/>
    <col min="10414" max="10414" width="14.28515625" style="1" customWidth="1"/>
    <col min="10415" max="10415" width="14.140625" style="1" customWidth="1"/>
    <col min="10416" max="10416" width="1.140625" style="1" customWidth="1"/>
    <col min="10417" max="10417" width="9" style="1" customWidth="1"/>
    <col min="10418" max="10418" width="14.85546875" style="1" customWidth="1"/>
    <col min="10419" max="10419" width="1.42578125" style="1" customWidth="1"/>
    <col min="10420" max="10420" width="4" style="1" customWidth="1"/>
    <col min="10421" max="10421" width="11.42578125" style="1" customWidth="1"/>
    <col min="10422" max="10422" width="9.140625" style="1" customWidth="1"/>
    <col min="10423" max="10423" width="12.85546875" style="1" customWidth="1"/>
    <col min="10424" max="10426" width="9.140625" style="1" customWidth="1"/>
    <col min="10427" max="10427" width="5.140625" style="1" customWidth="1"/>
    <col min="10428" max="10428" width="17.28515625" style="1" bestFit="1" customWidth="1"/>
    <col min="10429" max="10429" width="16.7109375" style="1" customWidth="1"/>
    <col min="10430" max="10430" width="11.28515625" style="1" bestFit="1" customWidth="1"/>
    <col min="10431" max="10641" width="9.140625" style="1"/>
    <col min="10642" max="10642" width="4.7109375" style="1" customWidth="1"/>
    <col min="10643" max="10643" width="7.28515625" style="1" customWidth="1"/>
    <col min="10644" max="10644" width="44.28515625" style="1" customWidth="1"/>
    <col min="10645" max="10645" width="17.140625" style="1" bestFit="1" customWidth="1"/>
    <col min="10646" max="10646" width="20" style="1" customWidth="1"/>
    <col min="10647" max="10654" width="9.140625" style="1"/>
    <col min="10655" max="10655" width="10.140625" style="1" customWidth="1"/>
    <col min="10656" max="10656" width="1.140625" style="1" customWidth="1"/>
    <col min="10657" max="10657" width="14.28515625" style="1" customWidth="1"/>
    <col min="10658" max="10658" width="14.140625" style="1" customWidth="1"/>
    <col min="10659" max="10659" width="22.7109375" style="1" customWidth="1"/>
    <col min="10660" max="10660" width="9" style="1" customWidth="1"/>
    <col min="10661" max="10661" width="5.140625" style="1" customWidth="1"/>
    <col min="10662" max="10662" width="10.140625" style="1" customWidth="1"/>
    <col min="10663" max="10663" width="4" style="1" customWidth="1"/>
    <col min="10664" max="10664" width="11.42578125" style="1" customWidth="1"/>
    <col min="10665" max="10665" width="18.5703125" style="1" customWidth="1"/>
    <col min="10666" max="10666" width="16.5703125" style="1" bestFit="1" customWidth="1"/>
    <col min="10667" max="10667" width="5.28515625" style="1" customWidth="1"/>
    <col min="10668" max="10668" width="10.140625" style="1" customWidth="1"/>
    <col min="10669" max="10669" width="1.140625" style="1" customWidth="1"/>
    <col min="10670" max="10670" width="14.28515625" style="1" customWidth="1"/>
    <col min="10671" max="10671" width="14.140625" style="1" customWidth="1"/>
    <col min="10672" max="10672" width="1.140625" style="1" customWidth="1"/>
    <col min="10673" max="10673" width="9" style="1" customWidth="1"/>
    <col min="10674" max="10674" width="14.85546875" style="1" customWidth="1"/>
    <col min="10675" max="10675" width="1.42578125" style="1" customWidth="1"/>
    <col min="10676" max="10676" width="4" style="1" customWidth="1"/>
    <col min="10677" max="10677" width="11.42578125" style="1" customWidth="1"/>
    <col min="10678" max="10678" width="9.140625" style="1" customWidth="1"/>
    <col min="10679" max="10679" width="12.85546875" style="1" customWidth="1"/>
    <col min="10680" max="10682" width="9.140625" style="1" customWidth="1"/>
    <col min="10683" max="10683" width="5.140625" style="1" customWidth="1"/>
    <col min="10684" max="10684" width="17.28515625" style="1" bestFit="1" customWidth="1"/>
    <col min="10685" max="10685" width="16.7109375" style="1" customWidth="1"/>
    <col min="10686" max="10686" width="11.28515625" style="1" bestFit="1" customWidth="1"/>
    <col min="10687" max="10897" width="9.140625" style="1"/>
    <col min="10898" max="10898" width="4.7109375" style="1" customWidth="1"/>
    <col min="10899" max="10899" width="7.28515625" style="1" customWidth="1"/>
    <col min="10900" max="10900" width="44.28515625" style="1" customWidth="1"/>
    <col min="10901" max="10901" width="17.140625" style="1" bestFit="1" customWidth="1"/>
    <col min="10902" max="10902" width="20" style="1" customWidth="1"/>
    <col min="10903" max="10910" width="9.140625" style="1"/>
    <col min="10911" max="10911" width="10.140625" style="1" customWidth="1"/>
    <col min="10912" max="10912" width="1.140625" style="1" customWidth="1"/>
    <col min="10913" max="10913" width="14.28515625" style="1" customWidth="1"/>
    <col min="10914" max="10914" width="14.140625" style="1" customWidth="1"/>
    <col min="10915" max="10915" width="22.7109375" style="1" customWidth="1"/>
    <col min="10916" max="10916" width="9" style="1" customWidth="1"/>
    <col min="10917" max="10917" width="5.140625" style="1" customWidth="1"/>
    <col min="10918" max="10918" width="10.140625" style="1" customWidth="1"/>
    <col min="10919" max="10919" width="4" style="1" customWidth="1"/>
    <col min="10920" max="10920" width="11.42578125" style="1" customWidth="1"/>
    <col min="10921" max="10921" width="18.5703125" style="1" customWidth="1"/>
    <col min="10922" max="10922" width="16.5703125" style="1" bestFit="1" customWidth="1"/>
    <col min="10923" max="10923" width="5.28515625" style="1" customWidth="1"/>
    <col min="10924" max="10924" width="10.140625" style="1" customWidth="1"/>
    <col min="10925" max="10925" width="1.140625" style="1" customWidth="1"/>
    <col min="10926" max="10926" width="14.28515625" style="1" customWidth="1"/>
    <col min="10927" max="10927" width="14.140625" style="1" customWidth="1"/>
    <col min="10928" max="10928" width="1.140625" style="1" customWidth="1"/>
    <col min="10929" max="10929" width="9" style="1" customWidth="1"/>
    <col min="10930" max="10930" width="14.85546875" style="1" customWidth="1"/>
    <col min="10931" max="10931" width="1.42578125" style="1" customWidth="1"/>
    <col min="10932" max="10932" width="4" style="1" customWidth="1"/>
    <col min="10933" max="10933" width="11.42578125" style="1" customWidth="1"/>
    <col min="10934" max="10934" width="9.140625" style="1" customWidth="1"/>
    <col min="10935" max="10935" width="12.85546875" style="1" customWidth="1"/>
    <col min="10936" max="10938" width="9.140625" style="1" customWidth="1"/>
    <col min="10939" max="10939" width="5.140625" style="1" customWidth="1"/>
    <col min="10940" max="10940" width="17.28515625" style="1" bestFit="1" customWidth="1"/>
    <col min="10941" max="10941" width="16.7109375" style="1" customWidth="1"/>
    <col min="10942" max="10942" width="11.28515625" style="1" bestFit="1" customWidth="1"/>
    <col min="10943" max="11153" width="9.140625" style="1"/>
    <col min="11154" max="11154" width="4.7109375" style="1" customWidth="1"/>
    <col min="11155" max="11155" width="7.28515625" style="1" customWidth="1"/>
    <col min="11156" max="11156" width="44.28515625" style="1" customWidth="1"/>
    <col min="11157" max="11157" width="17.140625" style="1" bestFit="1" customWidth="1"/>
    <col min="11158" max="11158" width="20" style="1" customWidth="1"/>
    <col min="11159" max="11166" width="9.140625" style="1"/>
    <col min="11167" max="11167" width="10.140625" style="1" customWidth="1"/>
    <col min="11168" max="11168" width="1.140625" style="1" customWidth="1"/>
    <col min="11169" max="11169" width="14.28515625" style="1" customWidth="1"/>
    <col min="11170" max="11170" width="14.140625" style="1" customWidth="1"/>
    <col min="11171" max="11171" width="22.7109375" style="1" customWidth="1"/>
    <col min="11172" max="11172" width="9" style="1" customWidth="1"/>
    <col min="11173" max="11173" width="5.140625" style="1" customWidth="1"/>
    <col min="11174" max="11174" width="10.140625" style="1" customWidth="1"/>
    <col min="11175" max="11175" width="4" style="1" customWidth="1"/>
    <col min="11176" max="11176" width="11.42578125" style="1" customWidth="1"/>
    <col min="11177" max="11177" width="18.5703125" style="1" customWidth="1"/>
    <col min="11178" max="11178" width="16.5703125" style="1" bestFit="1" customWidth="1"/>
    <col min="11179" max="11179" width="5.28515625" style="1" customWidth="1"/>
    <col min="11180" max="11180" width="10.140625" style="1" customWidth="1"/>
    <col min="11181" max="11181" width="1.140625" style="1" customWidth="1"/>
    <col min="11182" max="11182" width="14.28515625" style="1" customWidth="1"/>
    <col min="11183" max="11183" width="14.140625" style="1" customWidth="1"/>
    <col min="11184" max="11184" width="1.140625" style="1" customWidth="1"/>
    <col min="11185" max="11185" width="9" style="1" customWidth="1"/>
    <col min="11186" max="11186" width="14.85546875" style="1" customWidth="1"/>
    <col min="11187" max="11187" width="1.42578125" style="1" customWidth="1"/>
    <col min="11188" max="11188" width="4" style="1" customWidth="1"/>
    <col min="11189" max="11189" width="11.42578125" style="1" customWidth="1"/>
    <col min="11190" max="11190" width="9.140625" style="1" customWidth="1"/>
    <col min="11191" max="11191" width="12.85546875" style="1" customWidth="1"/>
    <col min="11192" max="11194" width="9.140625" style="1" customWidth="1"/>
    <col min="11195" max="11195" width="5.140625" style="1" customWidth="1"/>
    <col min="11196" max="11196" width="17.28515625" style="1" bestFit="1" customWidth="1"/>
    <col min="11197" max="11197" width="16.7109375" style="1" customWidth="1"/>
    <col min="11198" max="11198" width="11.28515625" style="1" bestFit="1" customWidth="1"/>
    <col min="11199" max="11409" width="9.140625" style="1"/>
    <col min="11410" max="11410" width="4.7109375" style="1" customWidth="1"/>
    <col min="11411" max="11411" width="7.28515625" style="1" customWidth="1"/>
    <col min="11412" max="11412" width="44.28515625" style="1" customWidth="1"/>
    <col min="11413" max="11413" width="17.140625" style="1" bestFit="1" customWidth="1"/>
    <col min="11414" max="11414" width="20" style="1" customWidth="1"/>
    <col min="11415" max="11422" width="9.140625" style="1"/>
    <col min="11423" max="11423" width="10.140625" style="1" customWidth="1"/>
    <col min="11424" max="11424" width="1.140625" style="1" customWidth="1"/>
    <col min="11425" max="11425" width="14.28515625" style="1" customWidth="1"/>
    <col min="11426" max="11426" width="14.140625" style="1" customWidth="1"/>
    <col min="11427" max="11427" width="22.7109375" style="1" customWidth="1"/>
    <col min="11428" max="11428" width="9" style="1" customWidth="1"/>
    <col min="11429" max="11429" width="5.140625" style="1" customWidth="1"/>
    <col min="11430" max="11430" width="10.140625" style="1" customWidth="1"/>
    <col min="11431" max="11431" width="4" style="1" customWidth="1"/>
    <col min="11432" max="11432" width="11.42578125" style="1" customWidth="1"/>
    <col min="11433" max="11433" width="18.5703125" style="1" customWidth="1"/>
    <col min="11434" max="11434" width="16.5703125" style="1" bestFit="1" customWidth="1"/>
    <col min="11435" max="11435" width="5.28515625" style="1" customWidth="1"/>
    <col min="11436" max="11436" width="10.140625" style="1" customWidth="1"/>
    <col min="11437" max="11437" width="1.140625" style="1" customWidth="1"/>
    <col min="11438" max="11438" width="14.28515625" style="1" customWidth="1"/>
    <col min="11439" max="11439" width="14.140625" style="1" customWidth="1"/>
    <col min="11440" max="11440" width="1.140625" style="1" customWidth="1"/>
    <col min="11441" max="11441" width="9" style="1" customWidth="1"/>
    <col min="11442" max="11442" width="14.85546875" style="1" customWidth="1"/>
    <col min="11443" max="11443" width="1.42578125" style="1" customWidth="1"/>
    <col min="11444" max="11444" width="4" style="1" customWidth="1"/>
    <col min="11445" max="11445" width="11.42578125" style="1" customWidth="1"/>
    <col min="11446" max="11446" width="9.140625" style="1" customWidth="1"/>
    <col min="11447" max="11447" width="12.85546875" style="1" customWidth="1"/>
    <col min="11448" max="11450" width="9.140625" style="1" customWidth="1"/>
    <col min="11451" max="11451" width="5.140625" style="1" customWidth="1"/>
    <col min="11452" max="11452" width="17.28515625" style="1" bestFit="1" customWidth="1"/>
    <col min="11453" max="11453" width="16.7109375" style="1" customWidth="1"/>
    <col min="11454" max="11454" width="11.28515625" style="1" bestFit="1" customWidth="1"/>
    <col min="11455" max="11665" width="9.140625" style="1"/>
    <col min="11666" max="11666" width="4.7109375" style="1" customWidth="1"/>
    <col min="11667" max="11667" width="7.28515625" style="1" customWidth="1"/>
    <col min="11668" max="11668" width="44.28515625" style="1" customWidth="1"/>
    <col min="11669" max="11669" width="17.140625" style="1" bestFit="1" customWidth="1"/>
    <col min="11670" max="11670" width="20" style="1" customWidth="1"/>
    <col min="11671" max="11678" width="9.140625" style="1"/>
    <col min="11679" max="11679" width="10.140625" style="1" customWidth="1"/>
    <col min="11680" max="11680" width="1.140625" style="1" customWidth="1"/>
    <col min="11681" max="11681" width="14.28515625" style="1" customWidth="1"/>
    <col min="11682" max="11682" width="14.140625" style="1" customWidth="1"/>
    <col min="11683" max="11683" width="22.7109375" style="1" customWidth="1"/>
    <col min="11684" max="11684" width="9" style="1" customWidth="1"/>
    <col min="11685" max="11685" width="5.140625" style="1" customWidth="1"/>
    <col min="11686" max="11686" width="10.140625" style="1" customWidth="1"/>
    <col min="11687" max="11687" width="4" style="1" customWidth="1"/>
    <col min="11688" max="11688" width="11.42578125" style="1" customWidth="1"/>
    <col min="11689" max="11689" width="18.5703125" style="1" customWidth="1"/>
    <col min="11690" max="11690" width="16.5703125" style="1" bestFit="1" customWidth="1"/>
    <col min="11691" max="11691" width="5.28515625" style="1" customWidth="1"/>
    <col min="11692" max="11692" width="10.140625" style="1" customWidth="1"/>
    <col min="11693" max="11693" width="1.140625" style="1" customWidth="1"/>
    <col min="11694" max="11694" width="14.28515625" style="1" customWidth="1"/>
    <col min="11695" max="11695" width="14.140625" style="1" customWidth="1"/>
    <col min="11696" max="11696" width="1.140625" style="1" customWidth="1"/>
    <col min="11697" max="11697" width="9" style="1" customWidth="1"/>
    <col min="11698" max="11698" width="14.85546875" style="1" customWidth="1"/>
    <col min="11699" max="11699" width="1.42578125" style="1" customWidth="1"/>
    <col min="11700" max="11700" width="4" style="1" customWidth="1"/>
    <col min="11701" max="11701" width="11.42578125" style="1" customWidth="1"/>
    <col min="11702" max="11702" width="9.140625" style="1" customWidth="1"/>
    <col min="11703" max="11703" width="12.85546875" style="1" customWidth="1"/>
    <col min="11704" max="11706" width="9.140625" style="1" customWidth="1"/>
    <col min="11707" max="11707" width="5.140625" style="1" customWidth="1"/>
    <col min="11708" max="11708" width="17.28515625" style="1" bestFit="1" customWidth="1"/>
    <col min="11709" max="11709" width="16.7109375" style="1" customWidth="1"/>
    <col min="11710" max="11710" width="11.28515625" style="1" bestFit="1" customWidth="1"/>
    <col min="11711" max="11921" width="9.140625" style="1"/>
    <col min="11922" max="11922" width="4.7109375" style="1" customWidth="1"/>
    <col min="11923" max="11923" width="7.28515625" style="1" customWidth="1"/>
    <col min="11924" max="11924" width="44.28515625" style="1" customWidth="1"/>
    <col min="11925" max="11925" width="17.140625" style="1" bestFit="1" customWidth="1"/>
    <col min="11926" max="11926" width="20" style="1" customWidth="1"/>
    <col min="11927" max="11934" width="9.140625" style="1"/>
    <col min="11935" max="11935" width="10.140625" style="1" customWidth="1"/>
    <col min="11936" max="11936" width="1.140625" style="1" customWidth="1"/>
    <col min="11937" max="11937" width="14.28515625" style="1" customWidth="1"/>
    <col min="11938" max="11938" width="14.140625" style="1" customWidth="1"/>
    <col min="11939" max="11939" width="22.7109375" style="1" customWidth="1"/>
    <col min="11940" max="11940" width="9" style="1" customWidth="1"/>
    <col min="11941" max="11941" width="5.140625" style="1" customWidth="1"/>
    <col min="11942" max="11942" width="10.140625" style="1" customWidth="1"/>
    <col min="11943" max="11943" width="4" style="1" customWidth="1"/>
    <col min="11944" max="11944" width="11.42578125" style="1" customWidth="1"/>
    <col min="11945" max="11945" width="18.5703125" style="1" customWidth="1"/>
    <col min="11946" max="11946" width="16.5703125" style="1" bestFit="1" customWidth="1"/>
    <col min="11947" max="11947" width="5.28515625" style="1" customWidth="1"/>
    <col min="11948" max="11948" width="10.140625" style="1" customWidth="1"/>
    <col min="11949" max="11949" width="1.140625" style="1" customWidth="1"/>
    <col min="11950" max="11950" width="14.28515625" style="1" customWidth="1"/>
    <col min="11951" max="11951" width="14.140625" style="1" customWidth="1"/>
    <col min="11952" max="11952" width="1.140625" style="1" customWidth="1"/>
    <col min="11953" max="11953" width="9" style="1" customWidth="1"/>
    <col min="11954" max="11954" width="14.85546875" style="1" customWidth="1"/>
    <col min="11955" max="11955" width="1.42578125" style="1" customWidth="1"/>
    <col min="11956" max="11956" width="4" style="1" customWidth="1"/>
    <col min="11957" max="11957" width="11.42578125" style="1" customWidth="1"/>
    <col min="11958" max="11958" width="9.140625" style="1" customWidth="1"/>
    <col min="11959" max="11959" width="12.85546875" style="1" customWidth="1"/>
    <col min="11960" max="11962" width="9.140625" style="1" customWidth="1"/>
    <col min="11963" max="11963" width="5.140625" style="1" customWidth="1"/>
    <col min="11964" max="11964" width="17.28515625" style="1" bestFit="1" customWidth="1"/>
    <col min="11965" max="11965" width="16.7109375" style="1" customWidth="1"/>
    <col min="11966" max="11966" width="11.28515625" style="1" bestFit="1" customWidth="1"/>
    <col min="11967" max="12177" width="9.140625" style="1"/>
    <col min="12178" max="12178" width="4.7109375" style="1" customWidth="1"/>
    <col min="12179" max="12179" width="7.28515625" style="1" customWidth="1"/>
    <col min="12180" max="12180" width="44.28515625" style="1" customWidth="1"/>
    <col min="12181" max="12181" width="17.140625" style="1" bestFit="1" customWidth="1"/>
    <col min="12182" max="12182" width="20" style="1" customWidth="1"/>
    <col min="12183" max="12190" width="9.140625" style="1"/>
    <col min="12191" max="12191" width="10.140625" style="1" customWidth="1"/>
    <col min="12192" max="12192" width="1.140625" style="1" customWidth="1"/>
    <col min="12193" max="12193" width="14.28515625" style="1" customWidth="1"/>
    <col min="12194" max="12194" width="14.140625" style="1" customWidth="1"/>
    <col min="12195" max="12195" width="22.7109375" style="1" customWidth="1"/>
    <col min="12196" max="12196" width="9" style="1" customWidth="1"/>
    <col min="12197" max="12197" width="5.140625" style="1" customWidth="1"/>
    <col min="12198" max="12198" width="10.140625" style="1" customWidth="1"/>
    <col min="12199" max="12199" width="4" style="1" customWidth="1"/>
    <col min="12200" max="12200" width="11.42578125" style="1" customWidth="1"/>
    <col min="12201" max="12201" width="18.5703125" style="1" customWidth="1"/>
    <col min="12202" max="12202" width="16.5703125" style="1" bestFit="1" customWidth="1"/>
    <col min="12203" max="12203" width="5.28515625" style="1" customWidth="1"/>
    <col min="12204" max="12204" width="10.140625" style="1" customWidth="1"/>
    <col min="12205" max="12205" width="1.140625" style="1" customWidth="1"/>
    <col min="12206" max="12206" width="14.28515625" style="1" customWidth="1"/>
    <col min="12207" max="12207" width="14.140625" style="1" customWidth="1"/>
    <col min="12208" max="12208" width="1.140625" style="1" customWidth="1"/>
    <col min="12209" max="12209" width="9" style="1" customWidth="1"/>
    <col min="12210" max="12210" width="14.85546875" style="1" customWidth="1"/>
    <col min="12211" max="12211" width="1.42578125" style="1" customWidth="1"/>
    <col min="12212" max="12212" width="4" style="1" customWidth="1"/>
    <col min="12213" max="12213" width="11.42578125" style="1" customWidth="1"/>
    <col min="12214" max="12214" width="9.140625" style="1" customWidth="1"/>
    <col min="12215" max="12215" width="12.85546875" style="1" customWidth="1"/>
    <col min="12216" max="12218" width="9.140625" style="1" customWidth="1"/>
    <col min="12219" max="12219" width="5.140625" style="1" customWidth="1"/>
    <col min="12220" max="12220" width="17.28515625" style="1" bestFit="1" customWidth="1"/>
    <col min="12221" max="12221" width="16.7109375" style="1" customWidth="1"/>
    <col min="12222" max="12222" width="11.28515625" style="1" bestFit="1" customWidth="1"/>
    <col min="12223" max="12433" width="9.140625" style="1"/>
    <col min="12434" max="12434" width="4.7109375" style="1" customWidth="1"/>
    <col min="12435" max="12435" width="7.28515625" style="1" customWidth="1"/>
    <col min="12436" max="12436" width="44.28515625" style="1" customWidth="1"/>
    <col min="12437" max="12437" width="17.140625" style="1" bestFit="1" customWidth="1"/>
    <col min="12438" max="12438" width="20" style="1" customWidth="1"/>
    <col min="12439" max="12446" width="9.140625" style="1"/>
    <col min="12447" max="12447" width="10.140625" style="1" customWidth="1"/>
    <col min="12448" max="12448" width="1.140625" style="1" customWidth="1"/>
    <col min="12449" max="12449" width="14.28515625" style="1" customWidth="1"/>
    <col min="12450" max="12450" width="14.140625" style="1" customWidth="1"/>
    <col min="12451" max="12451" width="22.7109375" style="1" customWidth="1"/>
    <col min="12452" max="12452" width="9" style="1" customWidth="1"/>
    <col min="12453" max="12453" width="5.140625" style="1" customWidth="1"/>
    <col min="12454" max="12454" width="10.140625" style="1" customWidth="1"/>
    <col min="12455" max="12455" width="4" style="1" customWidth="1"/>
    <col min="12456" max="12456" width="11.42578125" style="1" customWidth="1"/>
    <col min="12457" max="12457" width="18.5703125" style="1" customWidth="1"/>
    <col min="12458" max="12458" width="16.5703125" style="1" bestFit="1" customWidth="1"/>
    <col min="12459" max="12459" width="5.28515625" style="1" customWidth="1"/>
    <col min="12460" max="12460" width="10.140625" style="1" customWidth="1"/>
    <col min="12461" max="12461" width="1.140625" style="1" customWidth="1"/>
    <col min="12462" max="12462" width="14.28515625" style="1" customWidth="1"/>
    <col min="12463" max="12463" width="14.140625" style="1" customWidth="1"/>
    <col min="12464" max="12464" width="1.140625" style="1" customWidth="1"/>
    <col min="12465" max="12465" width="9" style="1" customWidth="1"/>
    <col min="12466" max="12466" width="14.85546875" style="1" customWidth="1"/>
    <col min="12467" max="12467" width="1.42578125" style="1" customWidth="1"/>
    <col min="12468" max="12468" width="4" style="1" customWidth="1"/>
    <col min="12469" max="12469" width="11.42578125" style="1" customWidth="1"/>
    <col min="12470" max="12470" width="9.140625" style="1" customWidth="1"/>
    <col min="12471" max="12471" width="12.85546875" style="1" customWidth="1"/>
    <col min="12472" max="12474" width="9.140625" style="1" customWidth="1"/>
    <col min="12475" max="12475" width="5.140625" style="1" customWidth="1"/>
    <col min="12476" max="12476" width="17.28515625" style="1" bestFit="1" customWidth="1"/>
    <col min="12477" max="12477" width="16.7109375" style="1" customWidth="1"/>
    <col min="12478" max="12478" width="11.28515625" style="1" bestFit="1" customWidth="1"/>
    <col min="12479" max="12689" width="9.140625" style="1"/>
    <col min="12690" max="12690" width="4.7109375" style="1" customWidth="1"/>
    <col min="12691" max="12691" width="7.28515625" style="1" customWidth="1"/>
    <col min="12692" max="12692" width="44.28515625" style="1" customWidth="1"/>
    <col min="12693" max="12693" width="17.140625" style="1" bestFit="1" customWidth="1"/>
    <col min="12694" max="12694" width="20" style="1" customWidth="1"/>
    <col min="12695" max="12702" width="9.140625" style="1"/>
    <col min="12703" max="12703" width="10.140625" style="1" customWidth="1"/>
    <col min="12704" max="12704" width="1.140625" style="1" customWidth="1"/>
    <col min="12705" max="12705" width="14.28515625" style="1" customWidth="1"/>
    <col min="12706" max="12706" width="14.140625" style="1" customWidth="1"/>
    <col min="12707" max="12707" width="22.7109375" style="1" customWidth="1"/>
    <col min="12708" max="12708" width="9" style="1" customWidth="1"/>
    <col min="12709" max="12709" width="5.140625" style="1" customWidth="1"/>
    <col min="12710" max="12710" width="10.140625" style="1" customWidth="1"/>
    <col min="12711" max="12711" width="4" style="1" customWidth="1"/>
    <col min="12712" max="12712" width="11.42578125" style="1" customWidth="1"/>
    <col min="12713" max="12713" width="18.5703125" style="1" customWidth="1"/>
    <col min="12714" max="12714" width="16.5703125" style="1" bestFit="1" customWidth="1"/>
    <col min="12715" max="12715" width="5.28515625" style="1" customWidth="1"/>
    <col min="12716" max="12716" width="10.140625" style="1" customWidth="1"/>
    <col min="12717" max="12717" width="1.140625" style="1" customWidth="1"/>
    <col min="12718" max="12718" width="14.28515625" style="1" customWidth="1"/>
    <col min="12719" max="12719" width="14.140625" style="1" customWidth="1"/>
    <col min="12720" max="12720" width="1.140625" style="1" customWidth="1"/>
    <col min="12721" max="12721" width="9" style="1" customWidth="1"/>
    <col min="12722" max="12722" width="14.85546875" style="1" customWidth="1"/>
    <col min="12723" max="12723" width="1.42578125" style="1" customWidth="1"/>
    <col min="12724" max="12724" width="4" style="1" customWidth="1"/>
    <col min="12725" max="12725" width="11.42578125" style="1" customWidth="1"/>
    <col min="12726" max="12726" width="9.140625" style="1" customWidth="1"/>
    <col min="12727" max="12727" width="12.85546875" style="1" customWidth="1"/>
    <col min="12728" max="12730" width="9.140625" style="1" customWidth="1"/>
    <col min="12731" max="12731" width="5.140625" style="1" customWidth="1"/>
    <col min="12732" max="12732" width="17.28515625" style="1" bestFit="1" customWidth="1"/>
    <col min="12733" max="12733" width="16.7109375" style="1" customWidth="1"/>
    <col min="12734" max="12734" width="11.28515625" style="1" bestFit="1" customWidth="1"/>
    <col min="12735" max="12945" width="9.140625" style="1"/>
    <col min="12946" max="12946" width="4.7109375" style="1" customWidth="1"/>
    <col min="12947" max="12947" width="7.28515625" style="1" customWidth="1"/>
    <col min="12948" max="12948" width="44.28515625" style="1" customWidth="1"/>
    <col min="12949" max="12949" width="17.140625" style="1" bestFit="1" customWidth="1"/>
    <col min="12950" max="12950" width="20" style="1" customWidth="1"/>
    <col min="12951" max="12958" width="9.140625" style="1"/>
    <col min="12959" max="12959" width="10.140625" style="1" customWidth="1"/>
    <col min="12960" max="12960" width="1.140625" style="1" customWidth="1"/>
    <col min="12961" max="12961" width="14.28515625" style="1" customWidth="1"/>
    <col min="12962" max="12962" width="14.140625" style="1" customWidth="1"/>
    <col min="12963" max="12963" width="22.7109375" style="1" customWidth="1"/>
    <col min="12964" max="12964" width="9" style="1" customWidth="1"/>
    <col min="12965" max="12965" width="5.140625" style="1" customWidth="1"/>
    <col min="12966" max="12966" width="10.140625" style="1" customWidth="1"/>
    <col min="12967" max="12967" width="4" style="1" customWidth="1"/>
    <col min="12968" max="12968" width="11.42578125" style="1" customWidth="1"/>
    <col min="12969" max="12969" width="18.5703125" style="1" customWidth="1"/>
    <col min="12970" max="12970" width="16.5703125" style="1" bestFit="1" customWidth="1"/>
    <col min="12971" max="12971" width="5.28515625" style="1" customWidth="1"/>
    <col min="12972" max="12972" width="10.140625" style="1" customWidth="1"/>
    <col min="12973" max="12973" width="1.140625" style="1" customWidth="1"/>
    <col min="12974" max="12974" width="14.28515625" style="1" customWidth="1"/>
    <col min="12975" max="12975" width="14.140625" style="1" customWidth="1"/>
    <col min="12976" max="12976" width="1.140625" style="1" customWidth="1"/>
    <col min="12977" max="12977" width="9" style="1" customWidth="1"/>
    <col min="12978" max="12978" width="14.85546875" style="1" customWidth="1"/>
    <col min="12979" max="12979" width="1.42578125" style="1" customWidth="1"/>
    <col min="12980" max="12980" width="4" style="1" customWidth="1"/>
    <col min="12981" max="12981" width="11.42578125" style="1" customWidth="1"/>
    <col min="12982" max="12982" width="9.140625" style="1" customWidth="1"/>
    <col min="12983" max="12983" width="12.85546875" style="1" customWidth="1"/>
    <col min="12984" max="12986" width="9.140625" style="1" customWidth="1"/>
    <col min="12987" max="12987" width="5.140625" style="1" customWidth="1"/>
    <col min="12988" max="12988" width="17.28515625" style="1" bestFit="1" customWidth="1"/>
    <col min="12989" max="12989" width="16.7109375" style="1" customWidth="1"/>
    <col min="12990" max="12990" width="11.28515625" style="1" bestFit="1" customWidth="1"/>
    <col min="12991" max="13201" width="9.140625" style="1"/>
    <col min="13202" max="13202" width="4.7109375" style="1" customWidth="1"/>
    <col min="13203" max="13203" width="7.28515625" style="1" customWidth="1"/>
    <col min="13204" max="13204" width="44.28515625" style="1" customWidth="1"/>
    <col min="13205" max="13205" width="17.140625" style="1" bestFit="1" customWidth="1"/>
    <col min="13206" max="13206" width="20" style="1" customWidth="1"/>
    <col min="13207" max="13214" width="9.140625" style="1"/>
    <col min="13215" max="13215" width="10.140625" style="1" customWidth="1"/>
    <col min="13216" max="13216" width="1.140625" style="1" customWidth="1"/>
    <col min="13217" max="13217" width="14.28515625" style="1" customWidth="1"/>
    <col min="13218" max="13218" width="14.140625" style="1" customWidth="1"/>
    <col min="13219" max="13219" width="22.7109375" style="1" customWidth="1"/>
    <col min="13220" max="13220" width="9" style="1" customWidth="1"/>
    <col min="13221" max="13221" width="5.140625" style="1" customWidth="1"/>
    <col min="13222" max="13222" width="10.140625" style="1" customWidth="1"/>
    <col min="13223" max="13223" width="4" style="1" customWidth="1"/>
    <col min="13224" max="13224" width="11.42578125" style="1" customWidth="1"/>
    <col min="13225" max="13225" width="18.5703125" style="1" customWidth="1"/>
    <col min="13226" max="13226" width="16.5703125" style="1" bestFit="1" customWidth="1"/>
    <col min="13227" max="13227" width="5.28515625" style="1" customWidth="1"/>
    <col min="13228" max="13228" width="10.140625" style="1" customWidth="1"/>
    <col min="13229" max="13229" width="1.140625" style="1" customWidth="1"/>
    <col min="13230" max="13230" width="14.28515625" style="1" customWidth="1"/>
    <col min="13231" max="13231" width="14.140625" style="1" customWidth="1"/>
    <col min="13232" max="13232" width="1.140625" style="1" customWidth="1"/>
    <col min="13233" max="13233" width="9" style="1" customWidth="1"/>
    <col min="13234" max="13234" width="14.85546875" style="1" customWidth="1"/>
    <col min="13235" max="13235" width="1.42578125" style="1" customWidth="1"/>
    <col min="13236" max="13236" width="4" style="1" customWidth="1"/>
    <col min="13237" max="13237" width="11.42578125" style="1" customWidth="1"/>
    <col min="13238" max="13238" width="9.140625" style="1" customWidth="1"/>
    <col min="13239" max="13239" width="12.85546875" style="1" customWidth="1"/>
    <col min="13240" max="13242" width="9.140625" style="1" customWidth="1"/>
    <col min="13243" max="13243" width="5.140625" style="1" customWidth="1"/>
    <col min="13244" max="13244" width="17.28515625" style="1" bestFit="1" customWidth="1"/>
    <col min="13245" max="13245" width="16.7109375" style="1" customWidth="1"/>
    <col min="13246" max="13246" width="11.28515625" style="1" bestFit="1" customWidth="1"/>
    <col min="13247" max="13457" width="9.140625" style="1"/>
    <col min="13458" max="13458" width="4.7109375" style="1" customWidth="1"/>
    <col min="13459" max="13459" width="7.28515625" style="1" customWidth="1"/>
    <col min="13460" max="13460" width="44.28515625" style="1" customWidth="1"/>
    <col min="13461" max="13461" width="17.140625" style="1" bestFit="1" customWidth="1"/>
    <col min="13462" max="13462" width="20" style="1" customWidth="1"/>
    <col min="13463" max="13470" width="9.140625" style="1"/>
    <col min="13471" max="13471" width="10.140625" style="1" customWidth="1"/>
    <col min="13472" max="13472" width="1.140625" style="1" customWidth="1"/>
    <col min="13473" max="13473" width="14.28515625" style="1" customWidth="1"/>
    <col min="13474" max="13474" width="14.140625" style="1" customWidth="1"/>
    <col min="13475" max="13475" width="22.7109375" style="1" customWidth="1"/>
    <col min="13476" max="13476" width="9" style="1" customWidth="1"/>
    <col min="13477" max="13477" width="5.140625" style="1" customWidth="1"/>
    <col min="13478" max="13478" width="10.140625" style="1" customWidth="1"/>
    <col min="13479" max="13479" width="4" style="1" customWidth="1"/>
    <col min="13480" max="13480" width="11.42578125" style="1" customWidth="1"/>
    <col min="13481" max="13481" width="18.5703125" style="1" customWidth="1"/>
    <col min="13482" max="13482" width="16.5703125" style="1" bestFit="1" customWidth="1"/>
    <col min="13483" max="13483" width="5.28515625" style="1" customWidth="1"/>
    <col min="13484" max="13484" width="10.140625" style="1" customWidth="1"/>
    <col min="13485" max="13485" width="1.140625" style="1" customWidth="1"/>
    <col min="13486" max="13486" width="14.28515625" style="1" customWidth="1"/>
    <col min="13487" max="13487" width="14.140625" style="1" customWidth="1"/>
    <col min="13488" max="13488" width="1.140625" style="1" customWidth="1"/>
    <col min="13489" max="13489" width="9" style="1" customWidth="1"/>
    <col min="13490" max="13490" width="14.85546875" style="1" customWidth="1"/>
    <col min="13491" max="13491" width="1.42578125" style="1" customWidth="1"/>
    <col min="13492" max="13492" width="4" style="1" customWidth="1"/>
    <col min="13493" max="13493" width="11.42578125" style="1" customWidth="1"/>
    <col min="13494" max="13494" width="9.140625" style="1" customWidth="1"/>
    <col min="13495" max="13495" width="12.85546875" style="1" customWidth="1"/>
    <col min="13496" max="13498" width="9.140625" style="1" customWidth="1"/>
    <col min="13499" max="13499" width="5.140625" style="1" customWidth="1"/>
    <col min="13500" max="13500" width="17.28515625" style="1" bestFit="1" customWidth="1"/>
    <col min="13501" max="13501" width="16.7109375" style="1" customWidth="1"/>
    <col min="13502" max="13502" width="11.28515625" style="1" bestFit="1" customWidth="1"/>
    <col min="13503" max="13713" width="9.140625" style="1"/>
    <col min="13714" max="13714" width="4.7109375" style="1" customWidth="1"/>
    <col min="13715" max="13715" width="7.28515625" style="1" customWidth="1"/>
    <col min="13716" max="13716" width="44.28515625" style="1" customWidth="1"/>
    <col min="13717" max="13717" width="17.140625" style="1" bestFit="1" customWidth="1"/>
    <col min="13718" max="13718" width="20" style="1" customWidth="1"/>
    <col min="13719" max="13726" width="9.140625" style="1"/>
    <col min="13727" max="13727" width="10.140625" style="1" customWidth="1"/>
    <col min="13728" max="13728" width="1.140625" style="1" customWidth="1"/>
    <col min="13729" max="13729" width="14.28515625" style="1" customWidth="1"/>
    <col min="13730" max="13730" width="14.140625" style="1" customWidth="1"/>
    <col min="13731" max="13731" width="22.7109375" style="1" customWidth="1"/>
    <col min="13732" max="13732" width="9" style="1" customWidth="1"/>
    <col min="13733" max="13733" width="5.140625" style="1" customWidth="1"/>
    <col min="13734" max="13734" width="10.140625" style="1" customWidth="1"/>
    <col min="13735" max="13735" width="4" style="1" customWidth="1"/>
    <col min="13736" max="13736" width="11.42578125" style="1" customWidth="1"/>
    <col min="13737" max="13737" width="18.5703125" style="1" customWidth="1"/>
    <col min="13738" max="13738" width="16.5703125" style="1" bestFit="1" customWidth="1"/>
    <col min="13739" max="13739" width="5.28515625" style="1" customWidth="1"/>
    <col min="13740" max="13740" width="10.140625" style="1" customWidth="1"/>
    <col min="13741" max="13741" width="1.140625" style="1" customWidth="1"/>
    <col min="13742" max="13742" width="14.28515625" style="1" customWidth="1"/>
    <col min="13743" max="13743" width="14.140625" style="1" customWidth="1"/>
    <col min="13744" max="13744" width="1.140625" style="1" customWidth="1"/>
    <col min="13745" max="13745" width="9" style="1" customWidth="1"/>
    <col min="13746" max="13746" width="14.85546875" style="1" customWidth="1"/>
    <col min="13747" max="13747" width="1.42578125" style="1" customWidth="1"/>
    <col min="13748" max="13748" width="4" style="1" customWidth="1"/>
    <col min="13749" max="13749" width="11.42578125" style="1" customWidth="1"/>
    <col min="13750" max="13750" width="9.140625" style="1" customWidth="1"/>
    <col min="13751" max="13751" width="12.85546875" style="1" customWidth="1"/>
    <col min="13752" max="13754" width="9.140625" style="1" customWidth="1"/>
    <col min="13755" max="13755" width="5.140625" style="1" customWidth="1"/>
    <col min="13756" max="13756" width="17.28515625" style="1" bestFit="1" customWidth="1"/>
    <col min="13757" max="13757" width="16.7109375" style="1" customWidth="1"/>
    <col min="13758" max="13758" width="11.28515625" style="1" bestFit="1" customWidth="1"/>
    <col min="13759" max="13969" width="9.140625" style="1"/>
    <col min="13970" max="13970" width="4.7109375" style="1" customWidth="1"/>
    <col min="13971" max="13971" width="7.28515625" style="1" customWidth="1"/>
    <col min="13972" max="13972" width="44.28515625" style="1" customWidth="1"/>
    <col min="13973" max="13973" width="17.140625" style="1" bestFit="1" customWidth="1"/>
    <col min="13974" max="13974" width="20" style="1" customWidth="1"/>
    <col min="13975" max="13982" width="9.140625" style="1"/>
    <col min="13983" max="13983" width="10.140625" style="1" customWidth="1"/>
    <col min="13984" max="13984" width="1.140625" style="1" customWidth="1"/>
    <col min="13985" max="13985" width="14.28515625" style="1" customWidth="1"/>
    <col min="13986" max="13986" width="14.140625" style="1" customWidth="1"/>
    <col min="13987" max="13987" width="22.7109375" style="1" customWidth="1"/>
    <col min="13988" max="13988" width="9" style="1" customWidth="1"/>
    <col min="13989" max="13989" width="5.140625" style="1" customWidth="1"/>
    <col min="13990" max="13990" width="10.140625" style="1" customWidth="1"/>
    <col min="13991" max="13991" width="4" style="1" customWidth="1"/>
    <col min="13992" max="13992" width="11.42578125" style="1" customWidth="1"/>
    <col min="13993" max="13993" width="18.5703125" style="1" customWidth="1"/>
    <col min="13994" max="13994" width="16.5703125" style="1" bestFit="1" customWidth="1"/>
    <col min="13995" max="13995" width="5.28515625" style="1" customWidth="1"/>
    <col min="13996" max="13996" width="10.140625" style="1" customWidth="1"/>
    <col min="13997" max="13997" width="1.140625" style="1" customWidth="1"/>
    <col min="13998" max="13998" width="14.28515625" style="1" customWidth="1"/>
    <col min="13999" max="13999" width="14.140625" style="1" customWidth="1"/>
    <col min="14000" max="14000" width="1.140625" style="1" customWidth="1"/>
    <col min="14001" max="14001" width="9" style="1" customWidth="1"/>
    <col min="14002" max="14002" width="14.85546875" style="1" customWidth="1"/>
    <col min="14003" max="14003" width="1.42578125" style="1" customWidth="1"/>
    <col min="14004" max="14004" width="4" style="1" customWidth="1"/>
    <col min="14005" max="14005" width="11.42578125" style="1" customWidth="1"/>
    <col min="14006" max="14006" width="9.140625" style="1" customWidth="1"/>
    <col min="14007" max="14007" width="12.85546875" style="1" customWidth="1"/>
    <col min="14008" max="14010" width="9.140625" style="1" customWidth="1"/>
    <col min="14011" max="14011" width="5.140625" style="1" customWidth="1"/>
    <col min="14012" max="14012" width="17.28515625" style="1" bestFit="1" customWidth="1"/>
    <col min="14013" max="14013" width="16.7109375" style="1" customWidth="1"/>
    <col min="14014" max="14014" width="11.28515625" style="1" bestFit="1" customWidth="1"/>
    <col min="14015" max="14225" width="9.140625" style="1"/>
    <col min="14226" max="14226" width="4.7109375" style="1" customWidth="1"/>
    <col min="14227" max="14227" width="7.28515625" style="1" customWidth="1"/>
    <col min="14228" max="14228" width="44.28515625" style="1" customWidth="1"/>
    <col min="14229" max="14229" width="17.140625" style="1" bestFit="1" customWidth="1"/>
    <col min="14230" max="14230" width="20" style="1" customWidth="1"/>
    <col min="14231" max="14238" width="9.140625" style="1"/>
    <col min="14239" max="14239" width="10.140625" style="1" customWidth="1"/>
    <col min="14240" max="14240" width="1.140625" style="1" customWidth="1"/>
    <col min="14241" max="14241" width="14.28515625" style="1" customWidth="1"/>
    <col min="14242" max="14242" width="14.140625" style="1" customWidth="1"/>
    <col min="14243" max="14243" width="22.7109375" style="1" customWidth="1"/>
    <col min="14244" max="14244" width="9" style="1" customWidth="1"/>
    <col min="14245" max="14245" width="5.140625" style="1" customWidth="1"/>
    <col min="14246" max="14246" width="10.140625" style="1" customWidth="1"/>
    <col min="14247" max="14247" width="4" style="1" customWidth="1"/>
    <col min="14248" max="14248" width="11.42578125" style="1" customWidth="1"/>
    <col min="14249" max="14249" width="18.5703125" style="1" customWidth="1"/>
    <col min="14250" max="14250" width="16.5703125" style="1" bestFit="1" customWidth="1"/>
    <col min="14251" max="14251" width="5.28515625" style="1" customWidth="1"/>
    <col min="14252" max="14252" width="10.140625" style="1" customWidth="1"/>
    <col min="14253" max="14253" width="1.140625" style="1" customWidth="1"/>
    <col min="14254" max="14254" width="14.28515625" style="1" customWidth="1"/>
    <col min="14255" max="14255" width="14.140625" style="1" customWidth="1"/>
    <col min="14256" max="14256" width="1.140625" style="1" customWidth="1"/>
    <col min="14257" max="14257" width="9" style="1" customWidth="1"/>
    <col min="14258" max="14258" width="14.85546875" style="1" customWidth="1"/>
    <col min="14259" max="14259" width="1.42578125" style="1" customWidth="1"/>
    <col min="14260" max="14260" width="4" style="1" customWidth="1"/>
    <col min="14261" max="14261" width="11.42578125" style="1" customWidth="1"/>
    <col min="14262" max="14262" width="9.140625" style="1" customWidth="1"/>
    <col min="14263" max="14263" width="12.85546875" style="1" customWidth="1"/>
    <col min="14264" max="14266" width="9.140625" style="1" customWidth="1"/>
    <col min="14267" max="14267" width="5.140625" style="1" customWidth="1"/>
    <col min="14268" max="14268" width="17.28515625" style="1" bestFit="1" customWidth="1"/>
    <col min="14269" max="14269" width="16.7109375" style="1" customWidth="1"/>
    <col min="14270" max="14270" width="11.28515625" style="1" bestFit="1" customWidth="1"/>
    <col min="14271" max="14481" width="9.140625" style="1"/>
    <col min="14482" max="14482" width="4.7109375" style="1" customWidth="1"/>
    <col min="14483" max="14483" width="7.28515625" style="1" customWidth="1"/>
    <col min="14484" max="14484" width="44.28515625" style="1" customWidth="1"/>
    <col min="14485" max="14485" width="17.140625" style="1" bestFit="1" customWidth="1"/>
    <col min="14486" max="14486" width="20" style="1" customWidth="1"/>
    <col min="14487" max="14494" width="9.140625" style="1"/>
    <col min="14495" max="14495" width="10.140625" style="1" customWidth="1"/>
    <col min="14496" max="14496" width="1.140625" style="1" customWidth="1"/>
    <col min="14497" max="14497" width="14.28515625" style="1" customWidth="1"/>
    <col min="14498" max="14498" width="14.140625" style="1" customWidth="1"/>
    <col min="14499" max="14499" width="22.7109375" style="1" customWidth="1"/>
    <col min="14500" max="14500" width="9" style="1" customWidth="1"/>
    <col min="14501" max="14501" width="5.140625" style="1" customWidth="1"/>
    <col min="14502" max="14502" width="10.140625" style="1" customWidth="1"/>
    <col min="14503" max="14503" width="4" style="1" customWidth="1"/>
    <col min="14504" max="14504" width="11.42578125" style="1" customWidth="1"/>
    <col min="14505" max="14505" width="18.5703125" style="1" customWidth="1"/>
    <col min="14506" max="14506" width="16.5703125" style="1" bestFit="1" customWidth="1"/>
    <col min="14507" max="14507" width="5.28515625" style="1" customWidth="1"/>
    <col min="14508" max="14508" width="10.140625" style="1" customWidth="1"/>
    <col min="14509" max="14509" width="1.140625" style="1" customWidth="1"/>
    <col min="14510" max="14510" width="14.28515625" style="1" customWidth="1"/>
    <col min="14511" max="14511" width="14.140625" style="1" customWidth="1"/>
    <col min="14512" max="14512" width="1.140625" style="1" customWidth="1"/>
    <col min="14513" max="14513" width="9" style="1" customWidth="1"/>
    <col min="14514" max="14514" width="14.85546875" style="1" customWidth="1"/>
    <col min="14515" max="14515" width="1.42578125" style="1" customWidth="1"/>
    <col min="14516" max="14516" width="4" style="1" customWidth="1"/>
    <col min="14517" max="14517" width="11.42578125" style="1" customWidth="1"/>
    <col min="14518" max="14518" width="9.140625" style="1" customWidth="1"/>
    <col min="14519" max="14519" width="12.85546875" style="1" customWidth="1"/>
    <col min="14520" max="14522" width="9.140625" style="1" customWidth="1"/>
    <col min="14523" max="14523" width="5.140625" style="1" customWidth="1"/>
    <col min="14524" max="14524" width="17.28515625" style="1" bestFit="1" customWidth="1"/>
    <col min="14525" max="14525" width="16.7109375" style="1" customWidth="1"/>
    <col min="14526" max="14526" width="11.28515625" style="1" bestFit="1" customWidth="1"/>
    <col min="14527" max="14737" width="9.140625" style="1"/>
    <col min="14738" max="14738" width="4.7109375" style="1" customWidth="1"/>
    <col min="14739" max="14739" width="7.28515625" style="1" customWidth="1"/>
    <col min="14740" max="14740" width="44.28515625" style="1" customWidth="1"/>
    <col min="14741" max="14741" width="17.140625" style="1" bestFit="1" customWidth="1"/>
    <col min="14742" max="14742" width="20" style="1" customWidth="1"/>
    <col min="14743" max="14750" width="9.140625" style="1"/>
    <col min="14751" max="14751" width="10.140625" style="1" customWidth="1"/>
    <col min="14752" max="14752" width="1.140625" style="1" customWidth="1"/>
    <col min="14753" max="14753" width="14.28515625" style="1" customWidth="1"/>
    <col min="14754" max="14754" width="14.140625" style="1" customWidth="1"/>
    <col min="14755" max="14755" width="22.7109375" style="1" customWidth="1"/>
    <col min="14756" max="14756" width="9" style="1" customWidth="1"/>
    <col min="14757" max="14757" width="5.140625" style="1" customWidth="1"/>
    <col min="14758" max="14758" width="10.140625" style="1" customWidth="1"/>
    <col min="14759" max="14759" width="4" style="1" customWidth="1"/>
    <col min="14760" max="14760" width="11.42578125" style="1" customWidth="1"/>
    <col min="14761" max="14761" width="18.5703125" style="1" customWidth="1"/>
    <col min="14762" max="14762" width="16.5703125" style="1" bestFit="1" customWidth="1"/>
    <col min="14763" max="14763" width="5.28515625" style="1" customWidth="1"/>
    <col min="14764" max="14764" width="10.140625" style="1" customWidth="1"/>
    <col min="14765" max="14765" width="1.140625" style="1" customWidth="1"/>
    <col min="14766" max="14766" width="14.28515625" style="1" customWidth="1"/>
    <col min="14767" max="14767" width="14.140625" style="1" customWidth="1"/>
    <col min="14768" max="14768" width="1.140625" style="1" customWidth="1"/>
    <col min="14769" max="14769" width="9" style="1" customWidth="1"/>
    <col min="14770" max="14770" width="14.85546875" style="1" customWidth="1"/>
    <col min="14771" max="14771" width="1.42578125" style="1" customWidth="1"/>
    <col min="14772" max="14772" width="4" style="1" customWidth="1"/>
    <col min="14773" max="14773" width="11.42578125" style="1" customWidth="1"/>
    <col min="14774" max="14774" width="9.140625" style="1" customWidth="1"/>
    <col min="14775" max="14775" width="12.85546875" style="1" customWidth="1"/>
    <col min="14776" max="14778" width="9.140625" style="1" customWidth="1"/>
    <col min="14779" max="14779" width="5.140625" style="1" customWidth="1"/>
    <col min="14780" max="14780" width="17.28515625" style="1" bestFit="1" customWidth="1"/>
    <col min="14781" max="14781" width="16.7109375" style="1" customWidth="1"/>
    <col min="14782" max="14782" width="11.28515625" style="1" bestFit="1" customWidth="1"/>
    <col min="14783" max="14993" width="9.140625" style="1"/>
    <col min="14994" max="14994" width="4.7109375" style="1" customWidth="1"/>
    <col min="14995" max="14995" width="7.28515625" style="1" customWidth="1"/>
    <col min="14996" max="14996" width="44.28515625" style="1" customWidth="1"/>
    <col min="14997" max="14997" width="17.140625" style="1" bestFit="1" customWidth="1"/>
    <col min="14998" max="14998" width="20" style="1" customWidth="1"/>
    <col min="14999" max="15006" width="9.140625" style="1"/>
    <col min="15007" max="15007" width="10.140625" style="1" customWidth="1"/>
    <col min="15008" max="15008" width="1.140625" style="1" customWidth="1"/>
    <col min="15009" max="15009" width="14.28515625" style="1" customWidth="1"/>
    <col min="15010" max="15010" width="14.140625" style="1" customWidth="1"/>
    <col min="15011" max="15011" width="22.7109375" style="1" customWidth="1"/>
    <col min="15012" max="15012" width="9" style="1" customWidth="1"/>
    <col min="15013" max="15013" width="5.140625" style="1" customWidth="1"/>
    <col min="15014" max="15014" width="10.140625" style="1" customWidth="1"/>
    <col min="15015" max="15015" width="4" style="1" customWidth="1"/>
    <col min="15016" max="15016" width="11.42578125" style="1" customWidth="1"/>
    <col min="15017" max="15017" width="18.5703125" style="1" customWidth="1"/>
    <col min="15018" max="15018" width="16.5703125" style="1" bestFit="1" customWidth="1"/>
    <col min="15019" max="15019" width="5.28515625" style="1" customWidth="1"/>
    <col min="15020" max="15020" width="10.140625" style="1" customWidth="1"/>
    <col min="15021" max="15021" width="1.140625" style="1" customWidth="1"/>
    <col min="15022" max="15022" width="14.28515625" style="1" customWidth="1"/>
    <col min="15023" max="15023" width="14.140625" style="1" customWidth="1"/>
    <col min="15024" max="15024" width="1.140625" style="1" customWidth="1"/>
    <col min="15025" max="15025" width="9" style="1" customWidth="1"/>
    <col min="15026" max="15026" width="14.85546875" style="1" customWidth="1"/>
    <col min="15027" max="15027" width="1.42578125" style="1" customWidth="1"/>
    <col min="15028" max="15028" width="4" style="1" customWidth="1"/>
    <col min="15029" max="15029" width="11.42578125" style="1" customWidth="1"/>
    <col min="15030" max="15030" width="9.140625" style="1" customWidth="1"/>
    <col min="15031" max="15031" width="12.85546875" style="1" customWidth="1"/>
    <col min="15032" max="15034" width="9.140625" style="1" customWidth="1"/>
    <col min="15035" max="15035" width="5.140625" style="1" customWidth="1"/>
    <col min="15036" max="15036" width="17.28515625" style="1" bestFit="1" customWidth="1"/>
    <col min="15037" max="15037" width="16.7109375" style="1" customWidth="1"/>
    <col min="15038" max="15038" width="11.28515625" style="1" bestFit="1" customWidth="1"/>
    <col min="15039" max="15249" width="9.140625" style="1"/>
    <col min="15250" max="15250" width="4.7109375" style="1" customWidth="1"/>
    <col min="15251" max="15251" width="7.28515625" style="1" customWidth="1"/>
    <col min="15252" max="15252" width="44.28515625" style="1" customWidth="1"/>
    <col min="15253" max="15253" width="17.140625" style="1" bestFit="1" customWidth="1"/>
    <col min="15254" max="15254" width="20" style="1" customWidth="1"/>
    <col min="15255" max="15262" width="9.140625" style="1"/>
    <col min="15263" max="15263" width="10.140625" style="1" customWidth="1"/>
    <col min="15264" max="15264" width="1.140625" style="1" customWidth="1"/>
    <col min="15265" max="15265" width="14.28515625" style="1" customWidth="1"/>
    <col min="15266" max="15266" width="14.140625" style="1" customWidth="1"/>
    <col min="15267" max="15267" width="22.7109375" style="1" customWidth="1"/>
    <col min="15268" max="15268" width="9" style="1" customWidth="1"/>
    <col min="15269" max="15269" width="5.140625" style="1" customWidth="1"/>
    <col min="15270" max="15270" width="10.140625" style="1" customWidth="1"/>
    <col min="15271" max="15271" width="4" style="1" customWidth="1"/>
    <col min="15272" max="15272" width="11.42578125" style="1" customWidth="1"/>
    <col min="15273" max="15273" width="18.5703125" style="1" customWidth="1"/>
    <col min="15274" max="15274" width="16.5703125" style="1" bestFit="1" customWidth="1"/>
    <col min="15275" max="15275" width="5.28515625" style="1" customWidth="1"/>
    <col min="15276" max="15276" width="10.140625" style="1" customWidth="1"/>
    <col min="15277" max="15277" width="1.140625" style="1" customWidth="1"/>
    <col min="15278" max="15278" width="14.28515625" style="1" customWidth="1"/>
    <col min="15279" max="15279" width="14.140625" style="1" customWidth="1"/>
    <col min="15280" max="15280" width="1.140625" style="1" customWidth="1"/>
    <col min="15281" max="15281" width="9" style="1" customWidth="1"/>
    <col min="15282" max="15282" width="14.85546875" style="1" customWidth="1"/>
    <col min="15283" max="15283" width="1.42578125" style="1" customWidth="1"/>
    <col min="15284" max="15284" width="4" style="1" customWidth="1"/>
    <col min="15285" max="15285" width="11.42578125" style="1" customWidth="1"/>
    <col min="15286" max="15286" width="9.140625" style="1" customWidth="1"/>
    <col min="15287" max="15287" width="12.85546875" style="1" customWidth="1"/>
    <col min="15288" max="15290" width="9.140625" style="1" customWidth="1"/>
    <col min="15291" max="15291" width="5.140625" style="1" customWidth="1"/>
    <col min="15292" max="15292" width="17.28515625" style="1" bestFit="1" customWidth="1"/>
    <col min="15293" max="15293" width="16.7109375" style="1" customWidth="1"/>
    <col min="15294" max="15294" width="11.28515625" style="1" bestFit="1" customWidth="1"/>
    <col min="15295" max="15505" width="9.140625" style="1"/>
    <col min="15506" max="15506" width="4.7109375" style="1" customWidth="1"/>
    <col min="15507" max="15507" width="7.28515625" style="1" customWidth="1"/>
    <col min="15508" max="15508" width="44.28515625" style="1" customWidth="1"/>
    <col min="15509" max="15509" width="17.140625" style="1" bestFit="1" customWidth="1"/>
    <col min="15510" max="15510" width="20" style="1" customWidth="1"/>
    <col min="15511" max="15518" width="9.140625" style="1"/>
    <col min="15519" max="15519" width="10.140625" style="1" customWidth="1"/>
    <col min="15520" max="15520" width="1.140625" style="1" customWidth="1"/>
    <col min="15521" max="15521" width="14.28515625" style="1" customWidth="1"/>
    <col min="15522" max="15522" width="14.140625" style="1" customWidth="1"/>
    <col min="15523" max="15523" width="22.7109375" style="1" customWidth="1"/>
    <col min="15524" max="15524" width="9" style="1" customWidth="1"/>
    <col min="15525" max="15525" width="5.140625" style="1" customWidth="1"/>
    <col min="15526" max="15526" width="10.140625" style="1" customWidth="1"/>
    <col min="15527" max="15527" width="4" style="1" customWidth="1"/>
    <col min="15528" max="15528" width="11.42578125" style="1" customWidth="1"/>
    <col min="15529" max="15529" width="18.5703125" style="1" customWidth="1"/>
    <col min="15530" max="15530" width="16.5703125" style="1" bestFit="1" customWidth="1"/>
    <col min="15531" max="15531" width="5.28515625" style="1" customWidth="1"/>
    <col min="15532" max="15532" width="10.140625" style="1" customWidth="1"/>
    <col min="15533" max="15533" width="1.140625" style="1" customWidth="1"/>
    <col min="15534" max="15534" width="14.28515625" style="1" customWidth="1"/>
    <col min="15535" max="15535" width="14.140625" style="1" customWidth="1"/>
    <col min="15536" max="15536" width="1.140625" style="1" customWidth="1"/>
    <col min="15537" max="15537" width="9" style="1" customWidth="1"/>
    <col min="15538" max="15538" width="14.85546875" style="1" customWidth="1"/>
    <col min="15539" max="15539" width="1.42578125" style="1" customWidth="1"/>
    <col min="15540" max="15540" width="4" style="1" customWidth="1"/>
    <col min="15541" max="15541" width="11.42578125" style="1" customWidth="1"/>
    <col min="15542" max="15542" width="9.140625" style="1" customWidth="1"/>
    <col min="15543" max="15543" width="12.85546875" style="1" customWidth="1"/>
    <col min="15544" max="15546" width="9.140625" style="1" customWidth="1"/>
    <col min="15547" max="15547" width="5.140625" style="1" customWidth="1"/>
    <col min="15548" max="15548" width="17.28515625" style="1" bestFit="1" customWidth="1"/>
    <col min="15549" max="15549" width="16.7109375" style="1" customWidth="1"/>
    <col min="15550" max="15550" width="11.28515625" style="1" bestFit="1" customWidth="1"/>
    <col min="15551" max="15761" width="9.140625" style="1"/>
    <col min="15762" max="15762" width="4.7109375" style="1" customWidth="1"/>
    <col min="15763" max="15763" width="7.28515625" style="1" customWidth="1"/>
    <col min="15764" max="15764" width="44.28515625" style="1" customWidth="1"/>
    <col min="15765" max="15765" width="17.140625" style="1" bestFit="1" customWidth="1"/>
    <col min="15766" max="15766" width="20" style="1" customWidth="1"/>
    <col min="15767" max="15774" width="9.140625" style="1"/>
    <col min="15775" max="15775" width="10.140625" style="1" customWidth="1"/>
    <col min="15776" max="15776" width="1.140625" style="1" customWidth="1"/>
    <col min="15777" max="15777" width="14.28515625" style="1" customWidth="1"/>
    <col min="15778" max="15778" width="14.140625" style="1" customWidth="1"/>
    <col min="15779" max="15779" width="22.7109375" style="1" customWidth="1"/>
    <col min="15780" max="15780" width="9" style="1" customWidth="1"/>
    <col min="15781" max="15781" width="5.140625" style="1" customWidth="1"/>
    <col min="15782" max="15782" width="10.140625" style="1" customWidth="1"/>
    <col min="15783" max="15783" width="4" style="1" customWidth="1"/>
    <col min="15784" max="15784" width="11.42578125" style="1" customWidth="1"/>
    <col min="15785" max="15785" width="18.5703125" style="1" customWidth="1"/>
    <col min="15786" max="15786" width="16.5703125" style="1" bestFit="1" customWidth="1"/>
    <col min="15787" max="15787" width="5.28515625" style="1" customWidth="1"/>
    <col min="15788" max="15788" width="10.140625" style="1" customWidth="1"/>
    <col min="15789" max="15789" width="1.140625" style="1" customWidth="1"/>
    <col min="15790" max="15790" width="14.28515625" style="1" customWidth="1"/>
    <col min="15791" max="15791" width="14.140625" style="1" customWidth="1"/>
    <col min="15792" max="15792" width="1.140625" style="1" customWidth="1"/>
    <col min="15793" max="15793" width="9" style="1" customWidth="1"/>
    <col min="15794" max="15794" width="14.85546875" style="1" customWidth="1"/>
    <col min="15795" max="15795" width="1.42578125" style="1" customWidth="1"/>
    <col min="15796" max="15796" width="4" style="1" customWidth="1"/>
    <col min="15797" max="15797" width="11.42578125" style="1" customWidth="1"/>
    <col min="15798" max="15798" width="9.140625" style="1" customWidth="1"/>
    <col min="15799" max="15799" width="12.85546875" style="1" customWidth="1"/>
    <col min="15800" max="15802" width="9.140625" style="1" customWidth="1"/>
    <col min="15803" max="15803" width="5.140625" style="1" customWidth="1"/>
    <col min="15804" max="15804" width="17.28515625" style="1" bestFit="1" customWidth="1"/>
    <col min="15805" max="15805" width="16.7109375" style="1" customWidth="1"/>
    <col min="15806" max="15806" width="11.28515625" style="1" bestFit="1" customWidth="1"/>
    <col min="15807" max="16017" width="9.140625" style="1"/>
    <col min="16018" max="16018" width="4.7109375" style="1" customWidth="1"/>
    <col min="16019" max="16019" width="7.28515625" style="1" customWidth="1"/>
    <col min="16020" max="16020" width="44.28515625" style="1" customWidth="1"/>
    <col min="16021" max="16021" width="17.140625" style="1" bestFit="1" customWidth="1"/>
    <col min="16022" max="16022" width="20" style="1" customWidth="1"/>
    <col min="16023" max="16030" width="9.140625" style="1"/>
    <col min="16031" max="16031" width="10.140625" style="1" customWidth="1"/>
    <col min="16032" max="16032" width="1.140625" style="1" customWidth="1"/>
    <col min="16033" max="16033" width="14.28515625" style="1" customWidth="1"/>
    <col min="16034" max="16034" width="14.140625" style="1" customWidth="1"/>
    <col min="16035" max="16035" width="22.7109375" style="1" customWidth="1"/>
    <col min="16036" max="16036" width="9" style="1" customWidth="1"/>
    <col min="16037" max="16037" width="5.140625" style="1" customWidth="1"/>
    <col min="16038" max="16038" width="10.140625" style="1" customWidth="1"/>
    <col min="16039" max="16039" width="4" style="1" customWidth="1"/>
    <col min="16040" max="16040" width="11.42578125" style="1" customWidth="1"/>
    <col min="16041" max="16041" width="18.5703125" style="1" customWidth="1"/>
    <col min="16042" max="16042" width="16.5703125" style="1" bestFit="1" customWidth="1"/>
    <col min="16043" max="16043" width="5.28515625" style="1" customWidth="1"/>
    <col min="16044" max="16044" width="10.140625" style="1" customWidth="1"/>
    <col min="16045" max="16045" width="1.140625" style="1" customWidth="1"/>
    <col min="16046" max="16046" width="14.28515625" style="1" customWidth="1"/>
    <col min="16047" max="16047" width="14.140625" style="1" customWidth="1"/>
    <col min="16048" max="16048" width="1.140625" style="1" customWidth="1"/>
    <col min="16049" max="16049" width="9" style="1" customWidth="1"/>
    <col min="16050" max="16050" width="14.85546875" style="1" customWidth="1"/>
    <col min="16051" max="16051" width="1.42578125" style="1" customWidth="1"/>
    <col min="16052" max="16052" width="4" style="1" customWidth="1"/>
    <col min="16053" max="16053" width="11.42578125" style="1" customWidth="1"/>
    <col min="16054" max="16054" width="9.140625" style="1" customWidth="1"/>
    <col min="16055" max="16055" width="12.85546875" style="1" customWidth="1"/>
    <col min="16056" max="16058" width="9.140625" style="1" customWidth="1"/>
    <col min="16059" max="16059" width="5.140625" style="1" customWidth="1"/>
    <col min="16060" max="16060" width="17.28515625" style="1" bestFit="1" customWidth="1"/>
    <col min="16061" max="16061" width="16.7109375" style="1" customWidth="1"/>
    <col min="16062" max="16062" width="11.28515625" style="1" bestFit="1" customWidth="1"/>
    <col min="16063" max="16384" width="9.140625" style="1"/>
  </cols>
  <sheetData>
    <row r="1" spans="2:5" ht="14.25" customHeight="1" x14ac:dyDescent="0.2">
      <c r="E1" s="2"/>
    </row>
    <row r="2" spans="2:5" ht="12.75" customHeight="1" x14ac:dyDescent="0.2">
      <c r="E2" s="2"/>
    </row>
    <row r="3" spans="2:5" ht="15.75" customHeight="1" x14ac:dyDescent="0.25">
      <c r="B3" s="3" t="s">
        <v>0</v>
      </c>
      <c r="C3" s="3"/>
      <c r="D3" s="3"/>
      <c r="E3" s="3"/>
    </row>
    <row r="4" spans="2:5" ht="12.75" customHeight="1" x14ac:dyDescent="0.2"/>
    <row r="5" spans="2:5" ht="12.75" customHeight="1" x14ac:dyDescent="0.2">
      <c r="B5" s="5" t="s">
        <v>36</v>
      </c>
      <c r="C5" s="5"/>
      <c r="D5" s="6"/>
      <c r="E5" s="2" t="s">
        <v>37</v>
      </c>
    </row>
    <row r="6" spans="2:5" ht="12.75" customHeight="1" x14ac:dyDescent="0.2">
      <c r="B6" s="7" t="s">
        <v>2</v>
      </c>
      <c r="C6" s="7"/>
      <c r="D6" s="8"/>
    </row>
    <row r="7" spans="2:5" ht="13.5" customHeight="1" thickBot="1" x14ac:dyDescent="0.25">
      <c r="E7" s="2"/>
    </row>
    <row r="8" spans="2:5" ht="16.5" customHeight="1" thickTop="1" x14ac:dyDescent="0.2">
      <c r="B8" s="9" t="s">
        <v>3</v>
      </c>
      <c r="C8" s="10" t="s">
        <v>4</v>
      </c>
      <c r="D8" s="11" t="s">
        <v>5</v>
      </c>
      <c r="E8" s="12" t="s">
        <v>1</v>
      </c>
    </row>
    <row r="9" spans="2:5" ht="16.5" customHeight="1" thickBot="1" x14ac:dyDescent="0.25">
      <c r="B9" s="13"/>
      <c r="C9" s="14"/>
      <c r="D9" s="15"/>
      <c r="E9" s="16"/>
    </row>
    <row r="10" spans="2:5" ht="13.5" customHeight="1" thickTop="1" x14ac:dyDescent="0.2">
      <c r="B10" s="17">
        <v>1</v>
      </c>
      <c r="C10" s="18" t="s">
        <v>6</v>
      </c>
      <c r="D10" s="19">
        <v>3035507685.1900001</v>
      </c>
      <c r="E10" s="20">
        <v>3342551230.3400002</v>
      </c>
    </row>
    <row r="11" spans="2:5" ht="13.5" customHeight="1" thickBot="1" x14ac:dyDescent="0.25">
      <c r="B11" s="21">
        <v>2</v>
      </c>
      <c r="C11" s="22" t="s">
        <v>7</v>
      </c>
      <c r="D11" s="19">
        <v>2105851908.0599999</v>
      </c>
      <c r="E11" s="20">
        <v>2337860948.96</v>
      </c>
    </row>
    <row r="12" spans="2:5" s="23" customFormat="1" ht="13.5" customHeight="1" thickBot="1" x14ac:dyDescent="0.25">
      <c r="B12" s="24">
        <v>3</v>
      </c>
      <c r="C12" s="25" t="s">
        <v>8</v>
      </c>
      <c r="D12" s="26">
        <v>929655777.13000011</v>
      </c>
      <c r="E12" s="26">
        <v>1004690281.3800001</v>
      </c>
    </row>
    <row r="13" spans="2:5" ht="12.75" customHeight="1" x14ac:dyDescent="0.2">
      <c r="B13" s="27">
        <v>4</v>
      </c>
      <c r="C13" s="28" t="s">
        <v>9</v>
      </c>
      <c r="D13" s="19">
        <v>0</v>
      </c>
      <c r="E13" s="20">
        <v>0</v>
      </c>
    </row>
    <row r="14" spans="2:5" ht="12.75" customHeight="1" x14ac:dyDescent="0.2">
      <c r="B14" s="17">
        <v>5</v>
      </c>
      <c r="C14" s="29" t="s">
        <v>10</v>
      </c>
      <c r="D14" s="19">
        <v>0</v>
      </c>
      <c r="E14" s="20">
        <v>109093.62</v>
      </c>
    </row>
    <row r="15" spans="2:5" ht="12.75" customHeight="1" x14ac:dyDescent="0.2">
      <c r="B15" s="17">
        <v>6</v>
      </c>
      <c r="C15" s="29" t="s">
        <v>11</v>
      </c>
      <c r="D15" s="19">
        <v>0</v>
      </c>
      <c r="E15" s="20">
        <v>0</v>
      </c>
    </row>
    <row r="16" spans="2:5" ht="12.75" customHeight="1" x14ac:dyDescent="0.2">
      <c r="B16" s="17">
        <v>7</v>
      </c>
      <c r="C16" s="29" t="s">
        <v>12</v>
      </c>
      <c r="D16" s="19">
        <v>0</v>
      </c>
      <c r="E16" s="20">
        <v>0</v>
      </c>
    </row>
    <row r="17" spans="1:5" ht="12.75" customHeight="1" x14ac:dyDescent="0.2">
      <c r="A17" s="23"/>
      <c r="B17" s="17">
        <v>8</v>
      </c>
      <c r="C17" s="30" t="s">
        <v>13</v>
      </c>
      <c r="D17" s="19">
        <v>5341550</v>
      </c>
      <c r="E17" s="20">
        <v>7144818.1799999997</v>
      </c>
    </row>
    <row r="18" spans="1:5" ht="12.75" customHeight="1" x14ac:dyDescent="0.2">
      <c r="A18" s="23"/>
      <c r="B18" s="17">
        <v>9</v>
      </c>
      <c r="C18" s="29" t="s">
        <v>14</v>
      </c>
      <c r="D18" s="19">
        <v>365816179.39999998</v>
      </c>
      <c r="E18" s="20">
        <v>376087580.14999998</v>
      </c>
    </row>
    <row r="19" spans="1:5" ht="12.75" customHeight="1" x14ac:dyDescent="0.2">
      <c r="B19" s="17">
        <v>10</v>
      </c>
      <c r="C19" s="30" t="s">
        <v>15</v>
      </c>
      <c r="D19" s="19">
        <v>426827761.17000002</v>
      </c>
      <c r="E19" s="20">
        <v>567322416.88999999</v>
      </c>
    </row>
    <row r="20" spans="1:5" ht="12.75" customHeight="1" x14ac:dyDescent="0.2">
      <c r="B20" s="17">
        <v>11</v>
      </c>
      <c r="C20" s="30" t="s">
        <v>16</v>
      </c>
      <c r="D20" s="19">
        <v>0</v>
      </c>
      <c r="E20" s="20">
        <v>2958904.1</v>
      </c>
    </row>
    <row r="21" spans="1:5" ht="12.75" customHeight="1" x14ac:dyDescent="0.2">
      <c r="B21" s="17">
        <v>12</v>
      </c>
      <c r="C21" s="30" t="s">
        <v>17</v>
      </c>
      <c r="D21" s="19">
        <v>85619052.260000005</v>
      </c>
      <c r="E21" s="20">
        <v>108981970.20999999</v>
      </c>
    </row>
    <row r="22" spans="1:5" ht="12.75" customHeight="1" x14ac:dyDescent="0.2">
      <c r="B22" s="17">
        <v>13</v>
      </c>
      <c r="C22" s="30" t="s">
        <v>18</v>
      </c>
      <c r="D22" s="19">
        <v>4105.41</v>
      </c>
      <c r="E22" s="20">
        <v>16.18</v>
      </c>
    </row>
    <row r="23" spans="1:5" ht="12.75" customHeight="1" x14ac:dyDescent="0.2">
      <c r="B23" s="17">
        <v>14</v>
      </c>
      <c r="C23" s="30" t="s">
        <v>19</v>
      </c>
      <c r="D23" s="19">
        <v>0</v>
      </c>
      <c r="E23" s="20">
        <v>0</v>
      </c>
    </row>
    <row r="24" spans="1:5" ht="12.75" customHeight="1" x14ac:dyDescent="0.2">
      <c r="B24" s="17">
        <v>15</v>
      </c>
      <c r="C24" s="30" t="s">
        <v>20</v>
      </c>
      <c r="D24" s="19">
        <v>0</v>
      </c>
      <c r="E24" s="20">
        <v>0</v>
      </c>
    </row>
    <row r="25" spans="1:5" ht="12.75" customHeight="1" x14ac:dyDescent="0.2">
      <c r="B25" s="17">
        <v>16</v>
      </c>
      <c r="C25" s="30" t="s">
        <v>21</v>
      </c>
      <c r="D25" s="19">
        <v>0</v>
      </c>
      <c r="E25" s="20">
        <v>0</v>
      </c>
    </row>
    <row r="26" spans="1:5" ht="13.5" customHeight="1" thickBot="1" x14ac:dyDescent="0.25">
      <c r="B26" s="21">
        <v>17</v>
      </c>
      <c r="C26" s="32" t="s">
        <v>22</v>
      </c>
      <c r="D26" s="19">
        <v>0</v>
      </c>
      <c r="E26" s="20">
        <v>0</v>
      </c>
    </row>
    <row r="27" spans="1:5" ht="13.5" customHeight="1" thickBot="1" x14ac:dyDescent="0.25">
      <c r="B27" s="24">
        <v>18</v>
      </c>
      <c r="C27" s="33" t="s">
        <v>23</v>
      </c>
      <c r="D27" s="34">
        <v>56738439.710000113</v>
      </c>
      <c r="E27" s="34">
        <v>-43406661.989999883</v>
      </c>
    </row>
    <row r="28" spans="1:5" ht="13.5" customHeight="1" thickBot="1" x14ac:dyDescent="0.25">
      <c r="B28" s="35">
        <v>19</v>
      </c>
      <c r="C28" s="36" t="s">
        <v>24</v>
      </c>
      <c r="D28" s="19">
        <v>14235749.199999999</v>
      </c>
      <c r="E28" s="20">
        <v>6557554.3899999997</v>
      </c>
    </row>
    <row r="29" spans="1:5" ht="13.5" customHeight="1" thickBot="1" x14ac:dyDescent="0.25">
      <c r="B29" s="24">
        <v>20</v>
      </c>
      <c r="C29" s="33" t="s">
        <v>25</v>
      </c>
      <c r="D29" s="34">
        <v>42502690.51000011</v>
      </c>
      <c r="E29" s="34">
        <v>-49964216.379999883</v>
      </c>
    </row>
    <row r="30" spans="1:5" ht="29.25" customHeight="1" thickBot="1" x14ac:dyDescent="0.25">
      <c r="A30" s="23"/>
      <c r="B30" s="35">
        <v>21</v>
      </c>
      <c r="C30" s="37" t="s">
        <v>26</v>
      </c>
      <c r="D30" s="19">
        <v>0</v>
      </c>
      <c r="E30" s="20">
        <v>0</v>
      </c>
    </row>
    <row r="31" spans="1:5" ht="13.5" customHeight="1" thickBot="1" x14ac:dyDescent="0.25">
      <c r="A31" s="23"/>
      <c r="B31" s="24">
        <v>22</v>
      </c>
      <c r="C31" s="25" t="s">
        <v>27</v>
      </c>
      <c r="D31" s="26">
        <v>42502690.51000011</v>
      </c>
      <c r="E31" s="26">
        <v>-49964216.379999883</v>
      </c>
    </row>
    <row r="32" spans="1:5" ht="12.75" customHeight="1" x14ac:dyDescent="0.2">
      <c r="A32" s="23"/>
      <c r="B32" s="27">
        <v>23</v>
      </c>
      <c r="C32" s="38" t="s">
        <v>28</v>
      </c>
      <c r="D32" s="19">
        <v>0</v>
      </c>
      <c r="E32" s="20">
        <v>0</v>
      </c>
    </row>
    <row r="33" spans="1:5" ht="12.75" customHeight="1" x14ac:dyDescent="0.2">
      <c r="A33" s="23"/>
      <c r="B33" s="17">
        <v>23.1</v>
      </c>
      <c r="C33" s="30" t="s">
        <v>29</v>
      </c>
      <c r="D33" s="19">
        <v>0</v>
      </c>
      <c r="E33" s="20">
        <v>0</v>
      </c>
    </row>
    <row r="34" spans="1:5" ht="12.75" customHeight="1" x14ac:dyDescent="0.2">
      <c r="B34" s="17">
        <v>23.2</v>
      </c>
      <c r="C34" s="30" t="s">
        <v>30</v>
      </c>
      <c r="D34" s="19">
        <v>0</v>
      </c>
      <c r="E34" s="20">
        <v>0</v>
      </c>
    </row>
    <row r="35" spans="1:5" ht="12.75" customHeight="1" x14ac:dyDescent="0.2">
      <c r="B35" s="17">
        <v>23.3</v>
      </c>
      <c r="C35" s="30" t="s">
        <v>31</v>
      </c>
      <c r="D35" s="19">
        <v>0</v>
      </c>
      <c r="E35" s="20">
        <v>0</v>
      </c>
    </row>
    <row r="36" spans="1:5" ht="12.75" customHeight="1" x14ac:dyDescent="0.2">
      <c r="B36" s="17">
        <v>24</v>
      </c>
      <c r="C36" s="30" t="s">
        <v>32</v>
      </c>
      <c r="D36" s="19">
        <v>42502690.509999998</v>
      </c>
      <c r="E36" s="20">
        <v>-49964216.380000003</v>
      </c>
    </row>
    <row r="37" spans="1:5" ht="12.75" customHeight="1" x14ac:dyDescent="0.2">
      <c r="B37" s="17">
        <v>25</v>
      </c>
      <c r="C37" s="30" t="s">
        <v>33</v>
      </c>
      <c r="D37" s="19">
        <v>0</v>
      </c>
      <c r="E37" s="20">
        <v>0</v>
      </c>
    </row>
    <row r="38" spans="1:5" ht="12.75" customHeight="1" x14ac:dyDescent="0.2"/>
    <row r="39" spans="1:5" ht="12.75" customHeight="1" x14ac:dyDescent="0.2"/>
    <row r="40" spans="1:5" ht="12.75" customHeight="1" x14ac:dyDescent="0.2">
      <c r="C40" s="1" t="s">
        <v>34</v>
      </c>
      <c r="E40" s="4" t="s">
        <v>38</v>
      </c>
    </row>
    <row r="41" spans="1:5" ht="12.75" customHeight="1" x14ac:dyDescent="0.2"/>
    <row r="42" spans="1:5" ht="12.75" customHeight="1" x14ac:dyDescent="0.2">
      <c r="C42" s="1" t="s">
        <v>35</v>
      </c>
      <c r="E42" s="4" t="s">
        <v>39</v>
      </c>
    </row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spans="3:4" ht="12.75" customHeight="1" x14ac:dyDescent="0.2"/>
    <row r="50" spans="3:4" ht="12.75" customHeight="1" x14ac:dyDescent="0.2"/>
    <row r="51" spans="3:4" ht="12.75" customHeight="1" x14ac:dyDescent="0.2"/>
    <row r="52" spans="3:4" ht="12.75" customHeight="1" x14ac:dyDescent="0.2"/>
    <row r="53" spans="3:4" ht="12.75" customHeight="1" x14ac:dyDescent="0.2"/>
    <row r="54" spans="3:4" ht="12.75" customHeight="1" x14ac:dyDescent="0.2"/>
    <row r="55" spans="3:4" ht="12.75" customHeight="1" x14ac:dyDescent="0.2"/>
    <row r="56" spans="3:4" ht="12.75" customHeight="1" x14ac:dyDescent="0.2"/>
    <row r="57" spans="3:4" ht="12.75" customHeight="1" x14ac:dyDescent="0.2"/>
    <row r="58" spans="3:4" ht="12.75" customHeight="1" x14ac:dyDescent="0.2">
      <c r="C58" s="39"/>
      <c r="D58" s="39"/>
    </row>
    <row r="59" spans="3:4" ht="12.75" customHeight="1" x14ac:dyDescent="0.2"/>
    <row r="60" spans="3:4" ht="12.75" customHeight="1" x14ac:dyDescent="0.2"/>
    <row r="61" spans="3:4" ht="12.75" customHeight="1" x14ac:dyDescent="0.2"/>
    <row r="62" spans="3:4" ht="12.75" customHeight="1" x14ac:dyDescent="0.2"/>
    <row r="63" spans="3:4" ht="12.75" customHeight="1" x14ac:dyDescent="0.2"/>
    <row r="64" spans="3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24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5" customHeight="1" x14ac:dyDescent="0.2"/>
    <row r="131" ht="12.75" customHeight="1" x14ac:dyDescent="0.2"/>
    <row r="132" ht="12.75" customHeight="1" x14ac:dyDescent="0.2"/>
    <row r="133" ht="15" customHeight="1" x14ac:dyDescent="0.2"/>
    <row r="134" ht="15" customHeight="1" x14ac:dyDescent="0.2"/>
    <row r="136" ht="15" customHeight="1" x14ac:dyDescent="0.2"/>
    <row r="137" ht="15" customHeight="1" x14ac:dyDescent="0.2"/>
  </sheetData>
  <mergeCells count="7">
    <mergeCell ref="B8:B9"/>
    <mergeCell ref="C8:C9"/>
    <mergeCell ref="D8:D9"/>
    <mergeCell ref="E8:E9"/>
    <mergeCell ref="B6:C6"/>
    <mergeCell ref="B5:C5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35" sqref="C35"/>
    </sheetView>
  </sheetViews>
  <sheetFormatPr defaultRowHeight="15" x14ac:dyDescent="0.25"/>
  <cols>
    <col min="1" max="1" width="3" bestFit="1" customWidth="1"/>
    <col min="2" max="2" width="45.28515625" bestFit="1" customWidth="1"/>
    <col min="3" max="3" width="15" bestFit="1" customWidth="1"/>
    <col min="6" max="6" width="15" bestFit="1" customWidth="1"/>
    <col min="9" max="9" width="15.5703125" bestFit="1" customWidth="1"/>
    <col min="10" max="10" width="16.5703125" bestFit="1" customWidth="1"/>
  </cols>
  <sheetData>
    <row r="1" spans="1:10" x14ac:dyDescent="0.25">
      <c r="A1" s="42" t="s">
        <v>163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5" t="s">
        <v>164</v>
      </c>
      <c r="B2" s="5"/>
      <c r="C2" s="1"/>
      <c r="D2" s="1"/>
      <c r="E2" s="1"/>
      <c r="F2" s="1"/>
      <c r="G2" s="1"/>
      <c r="H2" s="1"/>
      <c r="I2" s="96">
        <f>'[1]OT '!E2</f>
        <v>0</v>
      </c>
      <c r="J2" s="96"/>
    </row>
    <row r="3" spans="1:10" x14ac:dyDescent="0.25">
      <c r="A3" s="7" t="s">
        <v>165</v>
      </c>
      <c r="B3" s="7"/>
      <c r="C3" s="1"/>
      <c r="D3" s="1"/>
      <c r="E3" s="1"/>
      <c r="F3" s="1"/>
      <c r="G3" s="1"/>
      <c r="H3" s="1"/>
      <c r="I3" s="1"/>
      <c r="J3" s="1"/>
    </row>
    <row r="4" spans="1:10" x14ac:dyDescent="0.25">
      <c r="A4" s="97"/>
      <c r="B4" s="1"/>
      <c r="C4" s="1"/>
      <c r="D4" s="1"/>
      <c r="E4" s="1"/>
      <c r="F4" s="1"/>
      <c r="G4" s="1"/>
      <c r="H4" s="1"/>
      <c r="I4" s="98" t="s">
        <v>166</v>
      </c>
      <c r="J4" s="98"/>
    </row>
    <row r="5" spans="1:10" ht="63.75" x14ac:dyDescent="0.25">
      <c r="A5" s="99" t="s">
        <v>167</v>
      </c>
      <c r="B5" s="99" t="s">
        <v>4</v>
      </c>
      <c r="C5" s="99" t="s">
        <v>168</v>
      </c>
      <c r="D5" s="99" t="s">
        <v>169</v>
      </c>
      <c r="E5" s="99" t="s">
        <v>147</v>
      </c>
      <c r="F5" s="99" t="s">
        <v>149</v>
      </c>
      <c r="G5" s="100" t="s">
        <v>170</v>
      </c>
      <c r="H5" s="99" t="s">
        <v>153</v>
      </c>
      <c r="I5" s="99" t="s">
        <v>171</v>
      </c>
      <c r="J5" s="99" t="s">
        <v>172</v>
      </c>
    </row>
    <row r="6" spans="1:10" ht="15.75" thickBot="1" x14ac:dyDescent="0.3">
      <c r="A6" s="101">
        <v>1</v>
      </c>
      <c r="B6" s="63" t="s">
        <v>173</v>
      </c>
      <c r="C6" s="102">
        <v>617718000</v>
      </c>
      <c r="D6" s="102"/>
      <c r="E6" s="102">
        <v>0</v>
      </c>
      <c r="F6" s="102">
        <v>623512847.5</v>
      </c>
      <c r="G6" s="102"/>
      <c r="H6" s="102"/>
      <c r="I6" s="103">
        <v>-233034880.15300027</v>
      </c>
      <c r="J6" s="104">
        <f>SUM(C6:I6)</f>
        <v>1008195967.3469998</v>
      </c>
    </row>
    <row r="7" spans="1:10" x14ac:dyDescent="0.25">
      <c r="A7" s="53">
        <v>2</v>
      </c>
      <c r="B7" s="105" t="s">
        <v>174</v>
      </c>
      <c r="C7" s="54"/>
      <c r="D7" s="54"/>
      <c r="E7" s="54"/>
      <c r="F7" s="54"/>
      <c r="G7" s="54"/>
      <c r="H7" s="54"/>
      <c r="I7" s="54"/>
      <c r="J7" s="106">
        <f>SUM(C7:I7)</f>
        <v>0</v>
      </c>
    </row>
    <row r="8" spans="1:10" ht="15.75" thickBot="1" x14ac:dyDescent="0.3">
      <c r="A8" s="101">
        <v>3</v>
      </c>
      <c r="B8" s="63" t="s">
        <v>175</v>
      </c>
      <c r="C8" s="102">
        <f>C6+C7</f>
        <v>617718000</v>
      </c>
      <c r="D8" s="102">
        <f>D6+D7</f>
        <v>0</v>
      </c>
      <c r="E8" s="102">
        <f>E6+E7</f>
        <v>0</v>
      </c>
      <c r="F8" s="102">
        <f>+F6</f>
        <v>623512847.5</v>
      </c>
      <c r="G8" s="102">
        <f>G6+G7</f>
        <v>0</v>
      </c>
      <c r="H8" s="102"/>
      <c r="I8" s="102">
        <f>I6+I7</f>
        <v>-233034880.15300027</v>
      </c>
      <c r="J8" s="104">
        <f>SUM(C8:I8)</f>
        <v>1008195967.3469998</v>
      </c>
    </row>
    <row r="9" spans="1:10" x14ac:dyDescent="0.25">
      <c r="A9" s="53">
        <v>4</v>
      </c>
      <c r="B9" s="105" t="s">
        <v>176</v>
      </c>
      <c r="C9" s="54"/>
      <c r="D9" s="54"/>
      <c r="E9" s="54"/>
      <c r="F9" s="54"/>
      <c r="G9" s="54"/>
      <c r="H9" s="54"/>
      <c r="I9" s="54">
        <v>42502690.51000011</v>
      </c>
      <c r="J9" s="106">
        <f>SUM(C9:I9)</f>
        <v>42502690.51000011</v>
      </c>
    </row>
    <row r="10" spans="1:10" x14ac:dyDescent="0.25">
      <c r="A10" s="55">
        <v>5</v>
      </c>
      <c r="B10" s="60" t="s">
        <v>28</v>
      </c>
      <c r="C10" s="107"/>
      <c r="D10" s="107"/>
      <c r="E10" s="107"/>
      <c r="F10" s="107"/>
      <c r="G10" s="107"/>
      <c r="H10" s="107"/>
      <c r="I10" s="107"/>
      <c r="J10" s="108">
        <f t="shared" ref="J10:J21" si="0">SUM(C10:I10)</f>
        <v>0</v>
      </c>
    </row>
    <row r="11" spans="1:10" x14ac:dyDescent="0.25">
      <c r="A11" s="55">
        <v>6</v>
      </c>
      <c r="B11" s="60" t="s">
        <v>177</v>
      </c>
      <c r="C11" s="107"/>
      <c r="D11" s="107"/>
      <c r="E11" s="107"/>
      <c r="F11" s="107"/>
      <c r="G11" s="107"/>
      <c r="H11" s="107"/>
      <c r="I11" s="107"/>
      <c r="J11" s="108">
        <f t="shared" si="0"/>
        <v>0</v>
      </c>
    </row>
    <row r="12" spans="1:10" x14ac:dyDescent="0.25">
      <c r="A12" s="55">
        <v>7</v>
      </c>
      <c r="B12" s="60" t="s">
        <v>178</v>
      </c>
      <c r="C12" s="107"/>
      <c r="D12" s="107"/>
      <c r="E12" s="107"/>
      <c r="F12" s="107"/>
      <c r="G12" s="107"/>
      <c r="H12" s="107"/>
      <c r="I12" s="107"/>
      <c r="J12" s="108">
        <f t="shared" si="0"/>
        <v>0</v>
      </c>
    </row>
    <row r="13" spans="1:10" x14ac:dyDescent="0.25">
      <c r="A13" s="55">
        <v>8</v>
      </c>
      <c r="B13" s="60" t="s">
        <v>179</v>
      </c>
      <c r="C13" s="107"/>
      <c r="D13" s="107"/>
      <c r="E13" s="107"/>
      <c r="F13" s="107"/>
      <c r="G13" s="107"/>
      <c r="H13" s="107"/>
      <c r="I13" s="107"/>
      <c r="J13" s="108">
        <f t="shared" si="0"/>
        <v>0</v>
      </c>
    </row>
    <row r="14" spans="1:10" x14ac:dyDescent="0.25">
      <c r="A14" s="56">
        <v>9</v>
      </c>
      <c r="B14" s="73" t="s">
        <v>180</v>
      </c>
      <c r="C14" s="109">
        <f>C6+C11</f>
        <v>617718000</v>
      </c>
      <c r="D14" s="109"/>
      <c r="E14" s="109">
        <f>E6</f>
        <v>0</v>
      </c>
      <c r="F14" s="109">
        <f>+F8</f>
        <v>623512847.5</v>
      </c>
      <c r="G14" s="109"/>
      <c r="H14" s="109">
        <v>0</v>
      </c>
      <c r="I14" s="109">
        <f>+I8+I9</f>
        <v>-190532189.64300016</v>
      </c>
      <c r="J14" s="108">
        <f>SUM(C14:I14)</f>
        <v>1050698657.8569999</v>
      </c>
    </row>
    <row r="15" spans="1:10" x14ac:dyDescent="0.25">
      <c r="A15" s="55">
        <v>10</v>
      </c>
      <c r="B15" s="60" t="s">
        <v>174</v>
      </c>
      <c r="C15" s="54"/>
      <c r="D15" s="54"/>
      <c r="E15" s="54"/>
      <c r="F15" s="54"/>
      <c r="G15" s="54"/>
      <c r="H15" s="54"/>
      <c r="I15" s="54"/>
      <c r="J15" s="108">
        <f>SUM(C15:I15)</f>
        <v>0</v>
      </c>
    </row>
    <row r="16" spans="1:10" ht="15.75" thickBot="1" x14ac:dyDescent="0.3">
      <c r="A16" s="101">
        <v>11</v>
      </c>
      <c r="B16" s="63" t="s">
        <v>175</v>
      </c>
      <c r="C16" s="102">
        <f>C14+C15</f>
        <v>617718000</v>
      </c>
      <c r="D16" s="102">
        <f>D14+D15</f>
        <v>0</v>
      </c>
      <c r="E16" s="102">
        <f>E14+E15</f>
        <v>0</v>
      </c>
      <c r="F16" s="102">
        <f>+F14+F15</f>
        <v>623512847.5</v>
      </c>
      <c r="G16" s="102">
        <f>G14+G15</f>
        <v>0</v>
      </c>
      <c r="H16" s="102">
        <f>H14+H15</f>
        <v>0</v>
      </c>
      <c r="I16" s="102">
        <f>I14+I15</f>
        <v>-190532189.64300016</v>
      </c>
      <c r="J16" s="104">
        <f>SUM(C16:I16)</f>
        <v>1050698657.8569999</v>
      </c>
    </row>
    <row r="17" spans="1:10" x14ac:dyDescent="0.25">
      <c r="A17" s="53">
        <v>12</v>
      </c>
      <c r="B17" s="105" t="s">
        <v>176</v>
      </c>
      <c r="C17" s="54"/>
      <c r="D17" s="54"/>
      <c r="E17" s="54"/>
      <c r="F17" s="54"/>
      <c r="G17" s="54"/>
      <c r="H17" s="54"/>
      <c r="I17" s="54">
        <f>'[1]OT '!E28</f>
        <v>6557554.3899999997</v>
      </c>
      <c r="J17" s="106">
        <f t="shared" si="0"/>
        <v>6557554.3899999997</v>
      </c>
    </row>
    <row r="18" spans="1:10" x14ac:dyDescent="0.25">
      <c r="A18" s="55">
        <v>13</v>
      </c>
      <c r="B18" s="60" t="s">
        <v>28</v>
      </c>
      <c r="C18" s="107"/>
      <c r="D18" s="107"/>
      <c r="E18" s="107"/>
      <c r="F18" s="107"/>
      <c r="G18" s="107"/>
      <c r="H18" s="107"/>
      <c r="I18" s="107"/>
      <c r="J18" s="108">
        <f t="shared" si="0"/>
        <v>0</v>
      </c>
    </row>
    <row r="19" spans="1:10" x14ac:dyDescent="0.25">
      <c r="A19" s="55">
        <v>14</v>
      </c>
      <c r="B19" s="60" t="s">
        <v>177</v>
      </c>
      <c r="C19" s="107"/>
      <c r="D19" s="107"/>
      <c r="E19" s="107"/>
      <c r="F19" s="107"/>
      <c r="G19" s="107"/>
      <c r="H19" s="107">
        <f>-H16</f>
        <v>0</v>
      </c>
      <c r="I19" s="107"/>
      <c r="J19" s="108">
        <f t="shared" si="0"/>
        <v>0</v>
      </c>
    </row>
    <row r="20" spans="1:10" x14ac:dyDescent="0.25">
      <c r="A20" s="55">
        <v>15</v>
      </c>
      <c r="B20" s="60" t="s">
        <v>178</v>
      </c>
      <c r="C20" s="107"/>
      <c r="D20" s="107"/>
      <c r="E20" s="107"/>
      <c r="F20" s="107"/>
      <c r="G20" s="107"/>
      <c r="H20" s="107"/>
      <c r="I20" s="107"/>
      <c r="J20" s="108">
        <f t="shared" si="0"/>
        <v>0</v>
      </c>
    </row>
    <row r="21" spans="1:10" x14ac:dyDescent="0.25">
      <c r="A21" s="55">
        <v>16</v>
      </c>
      <c r="B21" s="60" t="s">
        <v>179</v>
      </c>
      <c r="C21" s="107"/>
      <c r="D21" s="107"/>
      <c r="E21" s="107"/>
      <c r="F21" s="107">
        <f>+H16</f>
        <v>0</v>
      </c>
      <c r="G21" s="107"/>
      <c r="H21" s="107"/>
      <c r="I21" s="107"/>
      <c r="J21" s="108">
        <f t="shared" si="0"/>
        <v>0</v>
      </c>
    </row>
    <row r="22" spans="1:10" ht="15.75" thickBot="1" x14ac:dyDescent="0.3">
      <c r="A22" s="101">
        <v>17</v>
      </c>
      <c r="B22" s="63" t="s">
        <v>181</v>
      </c>
      <c r="C22" s="102">
        <f>+C16</f>
        <v>617718000</v>
      </c>
      <c r="D22" s="102">
        <f>+D16</f>
        <v>0</v>
      </c>
      <c r="E22" s="102">
        <f>+E16</f>
        <v>0</v>
      </c>
      <c r="F22" s="102">
        <f>+F16</f>
        <v>623512847.5</v>
      </c>
      <c r="G22" s="102"/>
      <c r="H22" s="102">
        <v>0</v>
      </c>
      <c r="I22" s="102">
        <f>I16+I17</f>
        <v>-183974635.25300017</v>
      </c>
      <c r="J22" s="110">
        <f>SUM(C22:I22)</f>
        <v>1057256212.2469999</v>
      </c>
    </row>
    <row r="23" spans="1:10" x14ac:dyDescent="0.25">
      <c r="A23" s="6"/>
      <c r="B23" s="87"/>
      <c r="C23" s="111"/>
      <c r="D23" s="112"/>
      <c r="E23" s="113"/>
      <c r="F23" s="113"/>
      <c r="G23" s="113"/>
      <c r="H23" s="113"/>
      <c r="I23" s="114"/>
      <c r="J23" s="114"/>
    </row>
    <row r="24" spans="1:10" x14ac:dyDescent="0.25">
      <c r="A24" s="6"/>
      <c r="B24" s="87"/>
      <c r="C24" s="111"/>
      <c r="D24" s="112"/>
      <c r="E24" s="113"/>
      <c r="F24" s="113"/>
      <c r="G24" s="113"/>
      <c r="H24" s="113"/>
      <c r="I24" s="114"/>
      <c r="J24" s="114"/>
    </row>
    <row r="25" spans="1:10" x14ac:dyDescent="0.25">
      <c r="A25" s="97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97"/>
      <c r="B26" s="115" t="s">
        <v>182</v>
      </c>
      <c r="C26" s="115"/>
      <c r="D26" s="115"/>
      <c r="E26" s="115"/>
      <c r="F26" s="115"/>
      <c r="G26" s="115"/>
      <c r="H26" s="115"/>
      <c r="I26" s="115"/>
      <c r="J26" s="116"/>
    </row>
    <row r="27" spans="1:10" x14ac:dyDescent="0.25">
      <c r="A27" s="97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97"/>
      <c r="B28" s="117" t="s">
        <v>183</v>
      </c>
      <c r="C28" s="117"/>
      <c r="D28" s="117"/>
      <c r="E28" s="117"/>
      <c r="F28" s="117"/>
      <c r="G28" s="117"/>
      <c r="H28" s="117"/>
      <c r="I28" s="117"/>
      <c r="J28" s="1"/>
    </row>
  </sheetData>
  <mergeCells count="7">
    <mergeCell ref="B28:I28"/>
    <mergeCell ref="A1:J1"/>
    <mergeCell ref="A2:B2"/>
    <mergeCell ref="I2:J2"/>
    <mergeCell ref="A3:B3"/>
    <mergeCell ref="I4:J4"/>
    <mergeCell ref="B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16" workbookViewId="0">
      <selection activeCell="I34" sqref="I34"/>
    </sheetView>
  </sheetViews>
  <sheetFormatPr defaultColWidth="9.140625" defaultRowHeight="12.75" x14ac:dyDescent="0.2"/>
  <cols>
    <col min="1" max="1" width="2.5703125" style="1" customWidth="1"/>
    <col min="2" max="2" width="7.5703125" style="1" customWidth="1"/>
    <col min="3" max="3" width="2.7109375" style="1" customWidth="1"/>
    <col min="4" max="4" width="54.85546875" style="1" customWidth="1"/>
    <col min="5" max="5" width="21" style="1" customWidth="1"/>
    <col min="6" max="6" width="20.42578125" style="1" customWidth="1"/>
    <col min="7" max="7" width="11" style="1" bestFit="1" customWidth="1"/>
    <col min="8" max="16384" width="9.140625" style="1"/>
  </cols>
  <sheetData>
    <row r="1" spans="1:6" ht="14.25" customHeight="1" x14ac:dyDescent="0.2"/>
    <row r="2" spans="1:6" ht="15.75" customHeight="1" x14ac:dyDescent="0.25">
      <c r="B2" s="3" t="s">
        <v>184</v>
      </c>
      <c r="C2" s="3"/>
      <c r="D2" s="3"/>
      <c r="E2" s="3"/>
      <c r="F2" s="3"/>
    </row>
    <row r="3" spans="1:6" ht="12.75" customHeight="1" x14ac:dyDescent="0.2"/>
    <row r="4" spans="1:6" ht="12.75" customHeight="1" x14ac:dyDescent="0.2">
      <c r="B4" s="5" t="s">
        <v>36</v>
      </c>
      <c r="C4" s="5"/>
      <c r="D4" s="5"/>
      <c r="E4" s="96" t="s">
        <v>37</v>
      </c>
      <c r="F4" s="45"/>
    </row>
    <row r="5" spans="1:6" ht="12.75" customHeight="1" x14ac:dyDescent="0.2">
      <c r="B5" s="7" t="s">
        <v>2</v>
      </c>
      <c r="C5" s="7"/>
      <c r="D5" s="7"/>
    </row>
    <row r="6" spans="1:6" ht="13.5" customHeight="1" thickBot="1" x14ac:dyDescent="0.25">
      <c r="E6" s="97"/>
      <c r="F6" s="97" t="s">
        <v>41</v>
      </c>
    </row>
    <row r="7" spans="1:6" ht="13.5" customHeight="1" thickTop="1" x14ac:dyDescent="0.2">
      <c r="B7" s="47" t="s">
        <v>3</v>
      </c>
      <c r="C7" s="48" t="s">
        <v>4</v>
      </c>
      <c r="D7" s="48"/>
      <c r="E7" s="118" t="s">
        <v>5</v>
      </c>
      <c r="F7" s="118" t="s">
        <v>1</v>
      </c>
    </row>
    <row r="8" spans="1:6" ht="13.5" customHeight="1" thickBot="1" x14ac:dyDescent="0.25">
      <c r="B8" s="49"/>
      <c r="C8" s="50"/>
      <c r="D8" s="50"/>
      <c r="E8" s="119"/>
      <c r="F8" s="119"/>
    </row>
    <row r="9" spans="1:6" ht="13.5" customHeight="1" thickTop="1" x14ac:dyDescent="0.2">
      <c r="A9" s="23"/>
      <c r="B9" s="120">
        <v>1</v>
      </c>
      <c r="C9" s="121" t="s">
        <v>185</v>
      </c>
      <c r="D9" s="121"/>
      <c r="E9" s="122"/>
      <c r="F9" s="122"/>
    </row>
    <row r="10" spans="1:6" ht="12.75" customHeight="1" x14ac:dyDescent="0.2">
      <c r="B10" s="123">
        <v>1.1000000000000001</v>
      </c>
      <c r="C10" s="124" t="s">
        <v>186</v>
      </c>
      <c r="D10" s="125"/>
      <c r="E10" s="126">
        <v>3278720592.48</v>
      </c>
      <c r="F10" s="126">
        <v>3813740433.5799999</v>
      </c>
    </row>
    <row r="11" spans="1:6" ht="12.75" customHeight="1" x14ac:dyDescent="0.2">
      <c r="B11" s="127" t="s">
        <v>45</v>
      </c>
      <c r="C11" s="128"/>
      <c r="D11" s="129" t="s">
        <v>187</v>
      </c>
      <c r="E11" s="130">
        <v>3164966587.6700001</v>
      </c>
      <c r="F11" s="130">
        <v>3632898357.5799999</v>
      </c>
    </row>
    <row r="12" spans="1:6" ht="12.75" customHeight="1" x14ac:dyDescent="0.2">
      <c r="B12" s="131" t="s">
        <v>51</v>
      </c>
      <c r="C12" s="128"/>
      <c r="D12" s="129" t="s">
        <v>188</v>
      </c>
      <c r="E12" s="130">
        <v>0</v>
      </c>
      <c r="F12" s="130">
        <v>0</v>
      </c>
    </row>
    <row r="13" spans="1:6" ht="12.75" customHeight="1" x14ac:dyDescent="0.2">
      <c r="A13" s="23"/>
      <c r="B13" s="131" t="s">
        <v>53</v>
      </c>
      <c r="C13" s="128"/>
      <c r="D13" s="129" t="s">
        <v>189</v>
      </c>
      <c r="E13" s="130">
        <v>0</v>
      </c>
      <c r="F13" s="130">
        <v>0</v>
      </c>
    </row>
    <row r="14" spans="1:6" ht="12.75" customHeight="1" x14ac:dyDescent="0.2">
      <c r="A14" s="23"/>
      <c r="B14" s="131" t="s">
        <v>55</v>
      </c>
      <c r="C14" s="128"/>
      <c r="D14" s="129" t="s">
        <v>190</v>
      </c>
      <c r="E14" s="130">
        <v>0</v>
      </c>
      <c r="F14" s="130">
        <v>0</v>
      </c>
    </row>
    <row r="15" spans="1:6" ht="12.75" customHeight="1" x14ac:dyDescent="0.2">
      <c r="A15" s="23"/>
      <c r="B15" s="131" t="s">
        <v>57</v>
      </c>
      <c r="C15" s="128"/>
      <c r="D15" s="129" t="s">
        <v>191</v>
      </c>
      <c r="E15" s="130">
        <v>0</v>
      </c>
      <c r="F15" s="130">
        <v>0</v>
      </c>
    </row>
    <row r="16" spans="1:6" ht="12.75" customHeight="1" x14ac:dyDescent="0.2">
      <c r="A16" s="23"/>
      <c r="B16" s="132" t="s">
        <v>59</v>
      </c>
      <c r="C16" s="128"/>
      <c r="D16" s="129" t="s">
        <v>192</v>
      </c>
      <c r="E16" s="130">
        <v>113754004.81</v>
      </c>
      <c r="F16" s="130">
        <v>180842076</v>
      </c>
    </row>
    <row r="17" spans="1:6" ht="12.75" customHeight="1" x14ac:dyDescent="0.2">
      <c r="A17" s="23"/>
      <c r="B17" s="123">
        <v>1.2</v>
      </c>
      <c r="C17" s="124" t="s">
        <v>193</v>
      </c>
      <c r="D17" s="125"/>
      <c r="E17" s="133">
        <v>3240095870.8000002</v>
      </c>
      <c r="F17" s="133">
        <v>3836342963.23</v>
      </c>
    </row>
    <row r="18" spans="1:6" ht="12.75" customHeight="1" x14ac:dyDescent="0.2">
      <c r="B18" s="127" t="s">
        <v>71</v>
      </c>
      <c r="C18" s="134"/>
      <c r="D18" s="129" t="s">
        <v>194</v>
      </c>
      <c r="E18" s="130">
        <v>517252318.92000002</v>
      </c>
      <c r="F18" s="130">
        <v>690004323.95000005</v>
      </c>
    </row>
    <row r="19" spans="1:6" ht="12.75" customHeight="1" x14ac:dyDescent="0.2">
      <c r="B19" s="131" t="s">
        <v>73</v>
      </c>
      <c r="C19" s="134"/>
      <c r="D19" s="129" t="s">
        <v>195</v>
      </c>
      <c r="E19" s="130">
        <v>151819047</v>
      </c>
      <c r="F19" s="130">
        <v>252271799.05000001</v>
      </c>
    </row>
    <row r="20" spans="1:6" ht="12.75" customHeight="1" x14ac:dyDescent="0.2">
      <c r="B20" s="131" t="s">
        <v>75</v>
      </c>
      <c r="C20" s="134"/>
      <c r="D20" s="129" t="s">
        <v>196</v>
      </c>
      <c r="E20" s="130">
        <v>2130720349.55</v>
      </c>
      <c r="F20" s="130">
        <v>2175262044.6700001</v>
      </c>
    </row>
    <row r="21" spans="1:6" ht="12.75" customHeight="1" x14ac:dyDescent="0.2">
      <c r="B21" s="131" t="s">
        <v>77</v>
      </c>
      <c r="C21" s="134"/>
      <c r="D21" s="129" t="s">
        <v>197</v>
      </c>
      <c r="E21" s="130">
        <v>140726530.49000001</v>
      </c>
      <c r="F21" s="130">
        <v>273208743.83999997</v>
      </c>
    </row>
    <row r="22" spans="1:6" ht="12.75" customHeight="1" x14ac:dyDescent="0.2">
      <c r="A22" s="23"/>
      <c r="B22" s="131" t="s">
        <v>79</v>
      </c>
      <c r="C22" s="134"/>
      <c r="D22" s="129" t="s">
        <v>198</v>
      </c>
      <c r="E22" s="130">
        <v>91539866</v>
      </c>
      <c r="F22" s="130">
        <v>107164410.48</v>
      </c>
    </row>
    <row r="23" spans="1:6" ht="12.75" customHeight="1" x14ac:dyDescent="0.2">
      <c r="A23" s="23"/>
      <c r="B23" s="131" t="s">
        <v>81</v>
      </c>
      <c r="C23" s="134"/>
      <c r="D23" s="129" t="s">
        <v>199</v>
      </c>
      <c r="E23" s="130">
        <v>0</v>
      </c>
      <c r="F23" s="130">
        <v>2958904.1</v>
      </c>
    </row>
    <row r="24" spans="1:6" ht="12.75" customHeight="1" x14ac:dyDescent="0.2">
      <c r="B24" s="131" t="s">
        <v>83</v>
      </c>
      <c r="C24" s="134"/>
      <c r="D24" s="129" t="s">
        <v>200</v>
      </c>
      <c r="E24" s="130">
        <v>73904804.079999998</v>
      </c>
      <c r="F24" s="130">
        <v>231371596.13999999</v>
      </c>
    </row>
    <row r="25" spans="1:6" ht="12.75" customHeight="1" x14ac:dyDescent="0.2">
      <c r="B25" s="131" t="s">
        <v>85</v>
      </c>
      <c r="C25" s="134"/>
      <c r="D25" s="129" t="s">
        <v>201</v>
      </c>
      <c r="E25" s="130">
        <v>884030</v>
      </c>
      <c r="F25" s="130">
        <v>1824080</v>
      </c>
    </row>
    <row r="26" spans="1:6" ht="12.75" customHeight="1" x14ac:dyDescent="0.2">
      <c r="B26" s="131" t="s">
        <v>87</v>
      </c>
      <c r="C26" s="135"/>
      <c r="D26" s="136" t="s">
        <v>202</v>
      </c>
      <c r="E26" s="137">
        <v>133248924.76000001</v>
      </c>
      <c r="F26" s="137">
        <v>102277061</v>
      </c>
    </row>
    <row r="27" spans="1:6" ht="12.75" customHeight="1" x14ac:dyDescent="0.2">
      <c r="B27" s="138">
        <v>1.3</v>
      </c>
      <c r="C27" s="139" t="s">
        <v>203</v>
      </c>
      <c r="D27" s="140"/>
      <c r="E27" s="126">
        <v>38624721.679999828</v>
      </c>
      <c r="F27" s="126">
        <v>-22602529.650000095</v>
      </c>
    </row>
    <row r="28" spans="1:6" ht="12.75" customHeight="1" x14ac:dyDescent="0.2">
      <c r="B28" s="141">
        <v>2</v>
      </c>
      <c r="C28" s="142" t="s">
        <v>204</v>
      </c>
      <c r="D28" s="142"/>
      <c r="E28" s="143"/>
      <c r="F28" s="143"/>
    </row>
    <row r="29" spans="1:6" ht="12.75" customHeight="1" x14ac:dyDescent="0.2">
      <c r="B29" s="123">
        <v>2.1</v>
      </c>
      <c r="C29" s="124" t="s">
        <v>186</v>
      </c>
      <c r="D29" s="125"/>
      <c r="E29" s="126">
        <v>0</v>
      </c>
      <c r="F29" s="126">
        <v>109093.62</v>
      </c>
    </row>
    <row r="30" spans="1:6" ht="12.75" customHeight="1" x14ac:dyDescent="0.2">
      <c r="B30" s="127" t="s">
        <v>162</v>
      </c>
      <c r="C30" s="134"/>
      <c r="D30" s="129" t="s">
        <v>205</v>
      </c>
      <c r="E30" s="130">
        <v>0</v>
      </c>
      <c r="F30" s="130">
        <v>0</v>
      </c>
    </row>
    <row r="31" spans="1:6" ht="12.75" customHeight="1" x14ac:dyDescent="0.2">
      <c r="B31" s="131" t="s">
        <v>122</v>
      </c>
      <c r="C31" s="134"/>
      <c r="D31" s="129" t="s">
        <v>206</v>
      </c>
      <c r="E31" s="130">
        <v>0</v>
      </c>
      <c r="F31" s="130">
        <v>0</v>
      </c>
    </row>
    <row r="32" spans="1:6" ht="12.75" customHeight="1" x14ac:dyDescent="0.2">
      <c r="B32" s="131" t="s">
        <v>207</v>
      </c>
      <c r="C32" s="134"/>
      <c r="D32" s="129" t="s">
        <v>208</v>
      </c>
      <c r="E32" s="130">
        <v>0</v>
      </c>
      <c r="F32" s="130">
        <v>0</v>
      </c>
    </row>
    <row r="33" spans="1:6" ht="12.75" customHeight="1" x14ac:dyDescent="0.2">
      <c r="B33" s="131" t="s">
        <v>209</v>
      </c>
      <c r="C33" s="134"/>
      <c r="D33" s="129" t="s">
        <v>210</v>
      </c>
      <c r="E33" s="130">
        <v>0</v>
      </c>
      <c r="F33" s="130">
        <v>0</v>
      </c>
    </row>
    <row r="34" spans="1:6" x14ac:dyDescent="0.2">
      <c r="B34" s="131" t="s">
        <v>211</v>
      </c>
      <c r="C34" s="134"/>
      <c r="D34" s="144" t="s">
        <v>212</v>
      </c>
      <c r="E34" s="130">
        <v>0</v>
      </c>
      <c r="F34" s="130">
        <v>0</v>
      </c>
    </row>
    <row r="35" spans="1:6" ht="12.75" customHeight="1" x14ac:dyDescent="0.2">
      <c r="B35" s="131" t="s">
        <v>213</v>
      </c>
      <c r="C35" s="134"/>
      <c r="D35" s="144" t="s">
        <v>214</v>
      </c>
      <c r="E35" s="130">
        <v>0</v>
      </c>
      <c r="F35" s="130">
        <v>109093.62</v>
      </c>
    </row>
    <row r="36" spans="1:6" ht="12.75" customHeight="1" x14ac:dyDescent="0.2">
      <c r="B36" s="131" t="s">
        <v>215</v>
      </c>
      <c r="C36" s="134"/>
      <c r="D36" s="144" t="s">
        <v>216</v>
      </c>
      <c r="E36" s="130">
        <v>0</v>
      </c>
      <c r="F36" s="130">
        <v>0</v>
      </c>
    </row>
    <row r="37" spans="1:6" ht="12.75" customHeight="1" x14ac:dyDescent="0.2">
      <c r="B37" s="132" t="s">
        <v>217</v>
      </c>
      <c r="C37" s="134"/>
      <c r="D37" s="144"/>
      <c r="E37" s="130">
        <v>0</v>
      </c>
      <c r="F37" s="130">
        <v>0</v>
      </c>
    </row>
    <row r="38" spans="1:6" ht="12.75" customHeight="1" x14ac:dyDescent="0.2">
      <c r="A38" s="23"/>
      <c r="B38" s="145">
        <v>2.2000000000000002</v>
      </c>
      <c r="C38" s="124" t="s">
        <v>193</v>
      </c>
      <c r="D38" s="125"/>
      <c r="E38" s="133">
        <v>16929600</v>
      </c>
      <c r="F38" s="133">
        <v>49393147.990000002</v>
      </c>
    </row>
    <row r="39" spans="1:6" ht="12.75" customHeight="1" x14ac:dyDescent="0.2">
      <c r="A39" s="23"/>
      <c r="B39" s="127" t="s">
        <v>218</v>
      </c>
      <c r="C39" s="134"/>
      <c r="D39" s="129" t="s">
        <v>219</v>
      </c>
      <c r="E39" s="130">
        <v>16929600</v>
      </c>
      <c r="F39" s="130">
        <v>49393147.990000002</v>
      </c>
    </row>
    <row r="40" spans="1:6" ht="12.75" customHeight="1" x14ac:dyDescent="0.2">
      <c r="A40" s="23"/>
      <c r="B40" s="131" t="s">
        <v>220</v>
      </c>
      <c r="C40" s="134"/>
      <c r="D40" s="129" t="s">
        <v>221</v>
      </c>
      <c r="E40" s="130">
        <v>0</v>
      </c>
      <c r="F40" s="130">
        <v>0</v>
      </c>
    </row>
    <row r="41" spans="1:6" x14ac:dyDescent="0.2">
      <c r="A41" s="23"/>
      <c r="B41" s="131" t="s">
        <v>222</v>
      </c>
      <c r="C41" s="134"/>
      <c r="D41" s="129" t="s">
        <v>223</v>
      </c>
      <c r="E41" s="130">
        <v>0</v>
      </c>
      <c r="F41" s="130">
        <v>0</v>
      </c>
    </row>
    <row r="42" spans="1:6" ht="12.75" customHeight="1" x14ac:dyDescent="0.2">
      <c r="A42" s="23"/>
      <c r="B42" s="131" t="s">
        <v>224</v>
      </c>
      <c r="C42" s="134"/>
      <c r="D42" s="129" t="s">
        <v>225</v>
      </c>
      <c r="E42" s="130">
        <v>0</v>
      </c>
      <c r="F42" s="130">
        <v>0</v>
      </c>
    </row>
    <row r="43" spans="1:6" ht="12.75" customHeight="1" x14ac:dyDescent="0.2">
      <c r="A43" s="23"/>
      <c r="B43" s="131" t="s">
        <v>226</v>
      </c>
      <c r="C43" s="134"/>
      <c r="D43" s="129" t="s">
        <v>227</v>
      </c>
      <c r="E43" s="130">
        <v>0</v>
      </c>
      <c r="F43" s="130">
        <v>0</v>
      </c>
    </row>
    <row r="44" spans="1:6" ht="13.5" customHeight="1" thickBot="1" x14ac:dyDescent="0.25">
      <c r="A44" s="23"/>
      <c r="B44" s="131" t="s">
        <v>228</v>
      </c>
      <c r="C44" s="135"/>
      <c r="D44" s="136"/>
      <c r="E44" s="130">
        <v>0</v>
      </c>
      <c r="F44" s="130">
        <v>0</v>
      </c>
    </row>
    <row r="45" spans="1:6" ht="13.5" customHeight="1" thickBot="1" x14ac:dyDescent="0.25">
      <c r="A45" s="23"/>
      <c r="B45" s="146">
        <v>2.2999999999999998</v>
      </c>
      <c r="C45" s="147" t="s">
        <v>229</v>
      </c>
      <c r="D45" s="148"/>
      <c r="E45" s="149">
        <v>-16929600</v>
      </c>
      <c r="F45" s="149">
        <v>-49284054.370000005</v>
      </c>
    </row>
    <row r="46" spans="1:6" ht="12.75" customHeight="1" x14ac:dyDescent="0.2">
      <c r="A46" s="23"/>
      <c r="B46" s="141">
        <v>3</v>
      </c>
      <c r="C46" s="150" t="s">
        <v>230</v>
      </c>
      <c r="D46" s="151"/>
      <c r="E46" s="143"/>
      <c r="F46" s="152"/>
    </row>
    <row r="47" spans="1:6" ht="12.75" customHeight="1" x14ac:dyDescent="0.2">
      <c r="B47" s="153">
        <v>3.1</v>
      </c>
      <c r="C47" s="124" t="s">
        <v>186</v>
      </c>
      <c r="D47" s="125"/>
      <c r="E47" s="130">
        <v>4105.41</v>
      </c>
      <c r="F47" s="130">
        <v>100161704.53</v>
      </c>
    </row>
    <row r="48" spans="1:6" ht="12.75" customHeight="1" x14ac:dyDescent="0.2">
      <c r="B48" s="154" t="s">
        <v>231</v>
      </c>
      <c r="C48" s="134"/>
      <c r="D48" s="129" t="s">
        <v>232</v>
      </c>
      <c r="E48" s="130">
        <v>0</v>
      </c>
      <c r="F48" s="130">
        <v>100161200</v>
      </c>
    </row>
    <row r="49" spans="1:7" ht="12.75" customHeight="1" x14ac:dyDescent="0.2">
      <c r="B49" s="154" t="s">
        <v>233</v>
      </c>
      <c r="C49" s="134"/>
      <c r="D49" s="129" t="s">
        <v>234</v>
      </c>
      <c r="E49" s="130">
        <v>0</v>
      </c>
      <c r="F49" s="130">
        <v>0</v>
      </c>
    </row>
    <row r="50" spans="1:7" ht="12.75" customHeight="1" x14ac:dyDescent="0.2">
      <c r="B50" s="154" t="s">
        <v>235</v>
      </c>
      <c r="C50" s="134"/>
      <c r="D50" s="129" t="s">
        <v>236</v>
      </c>
      <c r="E50" s="130">
        <v>0</v>
      </c>
      <c r="F50" s="130">
        <v>0</v>
      </c>
    </row>
    <row r="51" spans="1:7" ht="12.75" customHeight="1" x14ac:dyDescent="0.2">
      <c r="B51" s="154" t="s">
        <v>237</v>
      </c>
      <c r="C51" s="134"/>
      <c r="D51" s="129" t="s">
        <v>238</v>
      </c>
      <c r="E51" s="130">
        <v>4105.41</v>
      </c>
      <c r="F51" s="130">
        <v>504.53</v>
      </c>
    </row>
    <row r="52" spans="1:7" ht="12.75" customHeight="1" x14ac:dyDescent="0.2">
      <c r="A52" s="23"/>
      <c r="B52" s="123">
        <v>3.2</v>
      </c>
      <c r="C52" s="124" t="s">
        <v>193</v>
      </c>
      <c r="D52" s="125"/>
      <c r="E52" s="155">
        <v>0</v>
      </c>
      <c r="F52" s="155">
        <v>488.35</v>
      </c>
      <c r="G52" s="31">
        <f>+F51-F52</f>
        <v>16.17999999999995</v>
      </c>
    </row>
    <row r="53" spans="1:7" ht="12.75" customHeight="1" x14ac:dyDescent="0.2">
      <c r="A53" s="23"/>
      <c r="B53" s="154" t="s">
        <v>239</v>
      </c>
      <c r="C53" s="134"/>
      <c r="D53" s="129" t="s">
        <v>240</v>
      </c>
      <c r="E53" s="130">
        <v>0</v>
      </c>
      <c r="F53" s="130">
        <v>0</v>
      </c>
    </row>
    <row r="54" spans="1:7" ht="12.75" customHeight="1" x14ac:dyDescent="0.2">
      <c r="A54" s="23"/>
      <c r="B54" s="154" t="s">
        <v>241</v>
      </c>
      <c r="C54" s="134"/>
      <c r="D54" s="129" t="s">
        <v>242</v>
      </c>
      <c r="E54" s="130">
        <v>0</v>
      </c>
      <c r="F54" s="130">
        <v>0</v>
      </c>
    </row>
    <row r="55" spans="1:7" ht="12.75" customHeight="1" x14ac:dyDescent="0.2">
      <c r="A55" s="23"/>
      <c r="B55" s="154" t="s">
        <v>243</v>
      </c>
      <c r="C55" s="134"/>
      <c r="D55" s="129" t="s">
        <v>244</v>
      </c>
      <c r="E55" s="130">
        <v>0</v>
      </c>
      <c r="F55" s="130">
        <v>0</v>
      </c>
    </row>
    <row r="56" spans="1:7" ht="12.75" customHeight="1" x14ac:dyDescent="0.2">
      <c r="A56" s="23"/>
      <c r="B56" s="153" t="s">
        <v>245</v>
      </c>
      <c r="C56" s="134"/>
      <c r="D56" s="129" t="s">
        <v>246</v>
      </c>
      <c r="E56" s="130">
        <v>0</v>
      </c>
      <c r="F56" s="130">
        <v>0</v>
      </c>
    </row>
    <row r="57" spans="1:7" ht="13.5" customHeight="1" thickBot="1" x14ac:dyDescent="0.25">
      <c r="A57" s="23"/>
      <c r="B57" s="156" t="s">
        <v>247</v>
      </c>
      <c r="C57" s="157"/>
      <c r="D57" s="129" t="s">
        <v>248</v>
      </c>
      <c r="E57" s="130">
        <v>0</v>
      </c>
      <c r="F57" s="130">
        <v>488.35</v>
      </c>
    </row>
    <row r="58" spans="1:7" ht="13.5" customHeight="1" thickBot="1" x14ac:dyDescent="0.25">
      <c r="B58" s="146">
        <v>3.3</v>
      </c>
      <c r="C58" s="158" t="s">
        <v>249</v>
      </c>
      <c r="D58" s="159"/>
      <c r="E58" s="149">
        <v>4105.41</v>
      </c>
      <c r="F58" s="149">
        <v>100161216.18000001</v>
      </c>
    </row>
    <row r="59" spans="1:7" ht="13.5" customHeight="1" thickBot="1" x14ac:dyDescent="0.25">
      <c r="B59" s="160">
        <v>4</v>
      </c>
      <c r="C59" s="158" t="s">
        <v>250</v>
      </c>
      <c r="D59" s="161"/>
      <c r="E59" s="130">
        <v>0</v>
      </c>
      <c r="F59" s="130">
        <v>0</v>
      </c>
    </row>
    <row r="60" spans="1:7" ht="13.5" thickBot="1" x14ac:dyDescent="0.25">
      <c r="B60" s="160">
        <v>5</v>
      </c>
      <c r="C60" s="162" t="s">
        <v>251</v>
      </c>
      <c r="D60" s="163"/>
      <c r="E60" s="164">
        <v>21699227.089999828</v>
      </c>
      <c r="F60" s="165">
        <v>28274632.159999907</v>
      </c>
    </row>
    <row r="61" spans="1:7" ht="13.5" customHeight="1" thickBot="1" x14ac:dyDescent="0.25">
      <c r="B61" s="160">
        <v>6</v>
      </c>
      <c r="C61" s="162" t="s">
        <v>252</v>
      </c>
      <c r="D61" s="163"/>
      <c r="E61" s="164">
        <v>15973104.77</v>
      </c>
      <c r="F61" s="164">
        <v>37672331.859999999</v>
      </c>
    </row>
    <row r="62" spans="1:7" ht="13.5" customHeight="1" thickBot="1" x14ac:dyDescent="0.25">
      <c r="A62" s="23"/>
      <c r="B62" s="160">
        <v>7</v>
      </c>
      <c r="C62" s="162" t="s">
        <v>253</v>
      </c>
      <c r="D62" s="163"/>
      <c r="E62" s="164">
        <v>37672331.859999999</v>
      </c>
      <c r="F62" s="165">
        <v>65946964.020000003</v>
      </c>
      <c r="G62" s="171"/>
    </row>
    <row r="63" spans="1:7" x14ac:dyDescent="0.2">
      <c r="E63" s="166">
        <v>-1.7136335372924805E-7</v>
      </c>
      <c r="F63" s="166">
        <v>-9.6857547760009766E-8</v>
      </c>
    </row>
    <row r="64" spans="1:7" x14ac:dyDescent="0.2">
      <c r="C64" s="116"/>
      <c r="D64" s="116" t="s">
        <v>254</v>
      </c>
      <c r="E64" s="93"/>
      <c r="F64" s="4"/>
    </row>
    <row r="65" spans="2:6" x14ac:dyDescent="0.2">
      <c r="B65" s="86"/>
      <c r="C65" s="86"/>
      <c r="D65" s="86"/>
      <c r="E65" s="167"/>
      <c r="F65" s="168"/>
    </row>
    <row r="66" spans="2:6" x14ac:dyDescent="0.2">
      <c r="C66" s="169"/>
      <c r="D66" s="169" t="s">
        <v>255</v>
      </c>
      <c r="E66" s="169"/>
      <c r="F66" s="170"/>
    </row>
    <row r="68" spans="2:6" ht="15" x14ac:dyDescent="0.25">
      <c r="B68"/>
    </row>
    <row r="69" spans="2:6" x14ac:dyDescent="0.2">
      <c r="B69" s="172" t="s">
        <v>256</v>
      </c>
    </row>
  </sheetData>
  <mergeCells count="19">
    <mergeCell ref="C59:D59"/>
    <mergeCell ref="C58:D58"/>
    <mergeCell ref="C52:D52"/>
    <mergeCell ref="C47:D47"/>
    <mergeCell ref="C46:D46"/>
    <mergeCell ref="C45:D45"/>
    <mergeCell ref="C38:D38"/>
    <mergeCell ref="F7:F8"/>
    <mergeCell ref="B4:D4"/>
    <mergeCell ref="E4:F4"/>
    <mergeCell ref="B2:F2"/>
    <mergeCell ref="B5:D5"/>
    <mergeCell ref="B7:B8"/>
    <mergeCell ref="C7:D8"/>
    <mergeCell ref="C9:D9"/>
    <mergeCell ref="C10:D10"/>
    <mergeCell ref="C17:D17"/>
    <mergeCell ref="C29:D29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СБТ</vt:lpstr>
      <vt:lpstr>ОДТ</vt:lpstr>
      <vt:lpstr>ӨӨТ</vt:lpstr>
      <vt:lpstr>МГТ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BSB</dc:creator>
  <cp:lastModifiedBy>BSB</cp:lastModifiedBy>
  <dcterms:created xsi:type="dcterms:W3CDTF">2024-04-23T09:50:55Z</dcterms:created>
  <dcterms:modified xsi:type="dcterms:W3CDTF">2024-04-23T10:04:17Z</dcterms:modified>
</cp:coreProperties>
</file>